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报价单（汇总）" sheetId="1" r:id="rId1"/>
  </sheets>
  <calcPr calcId="144525"/>
</workbook>
</file>

<file path=xl/sharedStrings.xml><?xml version="1.0" encoding="utf-8"?>
<sst xmlns="http://schemas.openxmlformats.org/spreadsheetml/2006/main" count="77" uniqueCount="77">
  <si>
    <t>设备品项报价单</t>
  </si>
  <si>
    <t>需求单位：南方电网数字电网集团信息通信科技有限公司</t>
  </si>
  <si>
    <t>序号</t>
  </si>
  <si>
    <t>设备名称</t>
  </si>
  <si>
    <t>类型</t>
  </si>
  <si>
    <t>零配件/事项名称</t>
  </si>
  <si>
    <t>权重%</t>
  </si>
  <si>
    <t>报价含税（元）</t>
  </si>
  <si>
    <t>单价限价（元）</t>
  </si>
  <si>
    <t>备注</t>
  </si>
  <si>
    <t>空调</t>
  </si>
  <si>
    <t xml:space="preserve">1、柜式空调
2、挂式空调
3、挂顶空调
4、场地一体空调
</t>
  </si>
  <si>
    <t>空调内机主板</t>
  </si>
  <si>
    <t>空调压缩机（3匹-5匹）</t>
  </si>
  <si>
    <t>空调专用电容</t>
  </si>
  <si>
    <t>空调外机主板</t>
  </si>
  <si>
    <t>空调风扇电机</t>
  </si>
  <si>
    <t>空调压缩机（1匹至2匹）</t>
  </si>
  <si>
    <t>空调拆装</t>
  </si>
  <si>
    <t>空调插座维修</t>
  </si>
  <si>
    <t>空调雪种</t>
  </si>
  <si>
    <t>空调内机补漏</t>
  </si>
  <si>
    <t>空调阀门</t>
  </si>
  <si>
    <t>空调清洗</t>
  </si>
  <si>
    <t>空调管道安装（3米）</t>
  </si>
  <si>
    <t>空调管道安装（5米）</t>
  </si>
  <si>
    <t>空调管道安装（10米）</t>
  </si>
  <si>
    <t>空调管道补漏</t>
  </si>
  <si>
    <t>空调项综合报价</t>
  </si>
  <si>
    <t>场地用电设施</t>
  </si>
  <si>
    <t>1、漏电保护
2、插座开关
3、照明</t>
  </si>
  <si>
    <t>灯盘检修及更换（4个一组）</t>
  </si>
  <si>
    <t>灯带检修及更换</t>
  </si>
  <si>
    <t>电源模块</t>
  </si>
  <si>
    <t>座位插座（含3米电源线）</t>
  </si>
  <si>
    <t>座位插座（含5米电源线）</t>
  </si>
  <si>
    <t>座位插座（含10米电源线）</t>
  </si>
  <si>
    <t>电源开关</t>
  </si>
  <si>
    <t>场地用电设施综合报价</t>
  </si>
  <si>
    <t>电视修理</t>
  </si>
  <si>
    <t>液晶电视：（小米、飞利浦、SONY、创维、康佳、华为等）</t>
  </si>
  <si>
    <t>主板</t>
  </si>
  <si>
    <t>信号源接口总成</t>
  </si>
  <si>
    <t>遥控器（检修及更换）</t>
  </si>
  <si>
    <t>液晶屏</t>
  </si>
  <si>
    <t>电视修理综合报价</t>
  </si>
  <si>
    <t>饮水机修理</t>
  </si>
  <si>
    <t>1.一体饮水机
2.分体式饮水机</t>
  </si>
  <si>
    <t>内胆检修</t>
  </si>
  <si>
    <t>主板更换</t>
  </si>
  <si>
    <t>管道检修</t>
  </si>
  <si>
    <t>过滤器</t>
  </si>
  <si>
    <t>管道清洗与更换</t>
  </si>
  <si>
    <t>电源检修</t>
  </si>
  <si>
    <t>饮水机修理综合报价</t>
  </si>
  <si>
    <t>门禁门锁设施</t>
  </si>
  <si>
    <t>1.门禁地弹簧
2.门禁感应器
3.门禁开关</t>
  </si>
  <si>
    <t>地弹簧检修</t>
  </si>
  <si>
    <t>感应器检修</t>
  </si>
  <si>
    <t>开关检修及更换</t>
  </si>
  <si>
    <t>门禁识别器主板</t>
  </si>
  <si>
    <t>电动玻璃门主板</t>
  </si>
  <si>
    <t>门锁</t>
  </si>
  <si>
    <t>电动玻璃门马达</t>
  </si>
  <si>
    <t>门禁门锁设施综合报价</t>
  </si>
  <si>
    <t>项目综合总报价</t>
  </si>
  <si>
    <t>1、报价需为含税报价；含材料费、运输费、安装调试费、人工费；</t>
  </si>
  <si>
    <t>2、所有报价一律以人民币报价；</t>
  </si>
  <si>
    <t>3、请根据设备型号分别列举零配件/事项价格；</t>
  </si>
  <si>
    <t>4、成交人提供维修零配件材料需为经检验合格的全新产品，提供其产品品质和一切服务保障；</t>
  </si>
  <si>
    <t>5、更换零配件、维修事项应提供不少于90天质保期；</t>
  </si>
  <si>
    <t>6、若以上设备产生零配件/事项不在本次报价单内，则按市场价提供材料；</t>
  </si>
  <si>
    <t>7、各项综合报价等于报价含税项乘以权重项；项目综合总报价为各项报价总和；</t>
  </si>
  <si>
    <t>8、报价含税价乘以实际数量得出结算金额，本项目总金额不超48000元。</t>
  </si>
  <si>
    <t>报价单位：</t>
  </si>
  <si>
    <t>联系人：</t>
  </si>
  <si>
    <t>联系方式：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</si>
</sst>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name val="宋体"/>
      <charset val="134"/>
    </font>
    <font>
      <sz val="11"/>
      <color rgb="FF000000"/>
      <name val="宋体"/>
      <charset val="134"/>
    </font>
    <font>
      <sz val="20"/>
      <color rgb="FF000000"/>
      <name val="宋体"/>
      <charset val="134"/>
    </font>
    <font>
      <b/>
      <sz val="11"/>
      <name val="Microsoft YaHe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宋体"/>
      <charset val="134"/>
    </font>
  </fonts>
  <fills count="40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3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0" borderId="16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4" borderId="17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18" borderId="20" applyNumberFormat="0" applyAlignment="0" applyProtection="0">
      <alignment vertical="center"/>
    </xf>
    <xf numFmtId="0" fontId="18" fillId="18" borderId="16" applyNumberFormat="0" applyAlignment="0" applyProtection="0">
      <alignment vertical="center"/>
    </xf>
    <xf numFmtId="0" fontId="19" fillId="19" borderId="21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24" fillId="0" borderId="0">
      <protection locked="0"/>
    </xf>
  </cellStyleXfs>
  <cellXfs count="10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3" fillId="2" borderId="1" xfId="49" applyFont="1" applyFill="1" applyBorder="1" applyAlignment="1" applyProtection="1">
      <alignment horizontal="center" vertical="center" wrapText="1"/>
    </xf>
    <xf numFmtId="0" fontId="3" fillId="2" borderId="2" xfId="49" applyFont="1" applyFill="1" applyBorder="1" applyAlignment="1" applyProtection="1">
      <alignment horizontal="center" vertical="center" wrapText="1"/>
    </xf>
    <xf numFmtId="0" fontId="3" fillId="2" borderId="3" xfId="49" applyFont="1" applyFill="1" applyBorder="1" applyAlignment="1" applyProtection="1">
      <alignment horizontal="center" vertical="center" wrapText="1"/>
    </xf>
    <xf numFmtId="0" fontId="3" fillId="2" borderId="4" xfId="49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9" fontId="1" fillId="3" borderId="5" xfId="0" applyNumberFormat="1" applyFont="1" applyFill="1" applyBorder="1" applyAlignment="1">
      <alignment horizontal="center" vertical="center" wrapText="1"/>
    </xf>
    <xf numFmtId="0" fontId="1" fillId="3" borderId="5" xfId="11" applyNumberFormat="1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9" fontId="1" fillId="3" borderId="7" xfId="0" applyNumberFormat="1" applyFont="1" applyFill="1" applyBorder="1" applyAlignment="1">
      <alignment horizontal="center" vertical="center" wrapText="1"/>
    </xf>
    <xf numFmtId="0" fontId="1" fillId="3" borderId="7" xfId="11" applyNumberFormat="1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7" xfId="11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9" fontId="1" fillId="4" borderId="5" xfId="0" applyNumberFormat="1" applyFont="1" applyFill="1" applyBorder="1" applyAlignment="1">
      <alignment horizontal="center" vertical="center" wrapText="1"/>
    </xf>
    <xf numFmtId="0" fontId="1" fillId="4" borderId="5" xfId="0" applyNumberFormat="1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9" fontId="1" fillId="4" borderId="7" xfId="0" applyNumberFormat="1" applyFont="1" applyFill="1" applyBorder="1" applyAlignment="1">
      <alignment horizontal="center" vertical="center" wrapText="1"/>
    </xf>
    <xf numFmtId="0" fontId="1" fillId="4" borderId="7" xfId="0" applyNumberFormat="1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9" fontId="1" fillId="4" borderId="12" xfId="0" applyNumberFormat="1" applyFont="1" applyFill="1" applyBorder="1" applyAlignment="1">
      <alignment horizontal="center" vertical="center" wrapText="1"/>
    </xf>
    <xf numFmtId="0" fontId="1" fillId="4" borderId="12" xfId="0" applyNumberFormat="1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0" xfId="0" applyNumberFormat="1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9" fontId="1" fillId="5" borderId="5" xfId="0" applyNumberFormat="1" applyFont="1" applyFill="1" applyBorder="1" applyAlignment="1">
      <alignment horizontal="center" vertical="center" wrapText="1"/>
    </xf>
    <xf numFmtId="0" fontId="1" fillId="5" borderId="5" xfId="0" applyNumberFormat="1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9" fontId="1" fillId="5" borderId="7" xfId="0" applyNumberFormat="1" applyFont="1" applyFill="1" applyBorder="1" applyAlignment="1">
      <alignment horizontal="center" vertical="center" wrapText="1"/>
    </xf>
    <xf numFmtId="0" fontId="1" fillId="5" borderId="7" xfId="0" applyNumberFormat="1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9" fontId="1" fillId="5" borderId="12" xfId="0" applyNumberFormat="1" applyFont="1" applyFill="1" applyBorder="1" applyAlignment="1">
      <alignment horizontal="center" vertical="center" wrapText="1"/>
    </xf>
    <xf numFmtId="0" fontId="1" fillId="5" borderId="12" xfId="0" applyNumberFormat="1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10" xfId="0" applyNumberFormat="1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9" fontId="1" fillId="6" borderId="5" xfId="0" applyNumberFormat="1" applyFont="1" applyFill="1" applyBorder="1" applyAlignment="1">
      <alignment horizontal="center" vertical="center" wrapText="1"/>
    </xf>
    <xf numFmtId="0" fontId="1" fillId="6" borderId="5" xfId="0" applyNumberFormat="1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9" fontId="1" fillId="6" borderId="7" xfId="0" applyNumberFormat="1" applyFont="1" applyFill="1" applyBorder="1" applyAlignment="1">
      <alignment horizontal="center" vertical="center" wrapText="1"/>
    </xf>
    <xf numFmtId="0" fontId="1" fillId="6" borderId="7" xfId="0" applyNumberFormat="1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9" fontId="1" fillId="6" borderId="12" xfId="0" applyNumberFormat="1" applyFont="1" applyFill="1" applyBorder="1" applyAlignment="1">
      <alignment horizontal="center" vertical="center" wrapText="1"/>
    </xf>
    <xf numFmtId="0" fontId="1" fillId="6" borderId="12" xfId="0" applyNumberFormat="1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10" xfId="0" applyNumberFormat="1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9" fontId="1" fillId="7" borderId="5" xfId="0" applyNumberFormat="1" applyFont="1" applyFill="1" applyBorder="1" applyAlignment="1">
      <alignment horizontal="center" vertical="center" wrapText="1"/>
    </xf>
    <xf numFmtId="0" fontId="1" fillId="7" borderId="5" xfId="0" applyNumberFormat="1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9" fontId="1" fillId="7" borderId="7" xfId="0" applyNumberFormat="1" applyFont="1" applyFill="1" applyBorder="1" applyAlignment="1">
      <alignment horizontal="center" vertical="center" wrapText="1"/>
    </xf>
    <xf numFmtId="0" fontId="1" fillId="7" borderId="7" xfId="0" applyNumberFormat="1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9" fontId="1" fillId="7" borderId="12" xfId="0" applyNumberFormat="1" applyFont="1" applyFill="1" applyBorder="1" applyAlignment="1">
      <alignment horizontal="center" vertical="center" wrapText="1"/>
    </xf>
    <xf numFmtId="0" fontId="1" fillId="7" borderId="12" xfId="0" applyNumberFormat="1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10" xfId="0" applyNumberFormat="1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distributed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1"/>
  <sheetViews>
    <sheetView tabSelected="1" zoomScale="115" zoomScaleNormal="115" workbookViewId="0">
      <pane xSplit="4" ySplit="3" topLeftCell="E4" activePane="bottomRight" state="frozen"/>
      <selection/>
      <selection pane="topRight"/>
      <selection pane="bottomLeft"/>
      <selection pane="bottomRight" activeCell="K13" sqref="K13"/>
    </sheetView>
  </sheetViews>
  <sheetFormatPr defaultColWidth="9" defaultRowHeight="13.5"/>
  <cols>
    <col min="1" max="1" width="9.75833333333333" style="1" customWidth="1"/>
    <col min="2" max="2" width="12.6333333333333" style="1" customWidth="1"/>
    <col min="3" max="3" width="18.575" style="1" customWidth="1"/>
    <col min="4" max="4" width="36.7583333333333" style="1" customWidth="1"/>
    <col min="5" max="5" width="9.95833333333333" style="1" customWidth="1"/>
    <col min="6" max="7" width="16.4333333333333" style="1" customWidth="1"/>
    <col min="8" max="8" width="16.6833333333333" style="1" customWidth="1"/>
    <col min="9" max="10" width="9" style="1"/>
    <col min="11" max="11" width="21.2416666666667" style="1" customWidth="1"/>
    <col min="12" max="16" width="9" style="1"/>
    <col min="17" max="17" width="16.525" style="1" customWidth="1"/>
    <col min="18" max="16384" width="9" style="1"/>
  </cols>
  <sheetData>
    <row r="1" ht="45" customHeight="1" spans="1:8">
      <c r="A1" s="2" t="s">
        <v>0</v>
      </c>
      <c r="B1" s="3"/>
      <c r="C1" s="3"/>
      <c r="D1" s="3"/>
      <c r="E1" s="3"/>
      <c r="F1" s="3"/>
      <c r="G1" s="4"/>
      <c r="H1" s="5"/>
    </row>
    <row r="2" ht="26" customHeight="1" spans="1:8">
      <c r="A2" s="6" t="s">
        <v>1</v>
      </c>
      <c r="B2" s="7"/>
      <c r="C2" s="7"/>
      <c r="D2" s="7"/>
      <c r="E2" s="7"/>
      <c r="F2" s="7"/>
      <c r="G2" s="8"/>
      <c r="H2" s="9"/>
    </row>
    <row r="3" ht="35" customHeight="1" spans="1:8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  <c r="H3" s="13" t="s">
        <v>9</v>
      </c>
    </row>
    <row r="4" ht="27" customHeight="1" spans="1:9">
      <c r="A4" s="14">
        <f>ROW()-3</f>
        <v>1</v>
      </c>
      <c r="B4" s="14" t="s">
        <v>10</v>
      </c>
      <c r="C4" s="14" t="s">
        <v>11</v>
      </c>
      <c r="D4" s="14" t="s">
        <v>12</v>
      </c>
      <c r="E4" s="15">
        <v>0.35</v>
      </c>
      <c r="F4" s="16"/>
      <c r="G4" s="17">
        <v>650</v>
      </c>
      <c r="H4" s="17"/>
      <c r="I4" s="103"/>
    </row>
    <row r="5" ht="27" customHeight="1" spans="1:9">
      <c r="A5" s="18">
        <f>ROW()-3</f>
        <v>2</v>
      </c>
      <c r="B5" s="18"/>
      <c r="C5" s="18"/>
      <c r="D5" s="18" t="s">
        <v>13</v>
      </c>
      <c r="E5" s="19"/>
      <c r="F5" s="20"/>
      <c r="G5" s="21">
        <v>2300</v>
      </c>
      <c r="H5" s="21"/>
      <c r="I5" s="103"/>
    </row>
    <row r="6" ht="27" customHeight="1" spans="1:9">
      <c r="A6" s="18">
        <f t="shared" ref="A6:A20" si="0">ROW()-3</f>
        <v>3</v>
      </c>
      <c r="B6" s="18"/>
      <c r="C6" s="18"/>
      <c r="D6" s="18" t="s">
        <v>14</v>
      </c>
      <c r="E6" s="19"/>
      <c r="F6" s="22"/>
      <c r="G6" s="21">
        <v>400</v>
      </c>
      <c r="H6" s="21"/>
      <c r="I6" s="103"/>
    </row>
    <row r="7" ht="27" customHeight="1" spans="1:10">
      <c r="A7" s="18">
        <f t="shared" si="0"/>
        <v>4</v>
      </c>
      <c r="B7" s="18"/>
      <c r="C7" s="18"/>
      <c r="D7" s="18" t="s">
        <v>15</v>
      </c>
      <c r="E7" s="19"/>
      <c r="F7" s="22"/>
      <c r="G7" s="21">
        <v>1200</v>
      </c>
      <c r="H7" s="21"/>
      <c r="I7" s="103"/>
      <c r="J7"/>
    </row>
    <row r="8" ht="27" customHeight="1" spans="1:10">
      <c r="A8" s="18">
        <f t="shared" si="0"/>
        <v>5</v>
      </c>
      <c r="B8" s="18"/>
      <c r="C8" s="18"/>
      <c r="D8" s="18" t="s">
        <v>16</v>
      </c>
      <c r="E8" s="19"/>
      <c r="F8" s="22"/>
      <c r="G8" s="21">
        <v>800</v>
      </c>
      <c r="H8" s="21"/>
      <c r="I8" s="103"/>
      <c r="J8"/>
    </row>
    <row r="9" ht="27" customHeight="1" spans="1:10">
      <c r="A9" s="18">
        <f t="shared" si="0"/>
        <v>6</v>
      </c>
      <c r="B9" s="18"/>
      <c r="C9" s="18"/>
      <c r="D9" s="18" t="s">
        <v>17</v>
      </c>
      <c r="E9" s="19"/>
      <c r="F9" s="22"/>
      <c r="G9" s="21">
        <v>2000</v>
      </c>
      <c r="H9" s="21"/>
      <c r="I9" s="103"/>
      <c r="J9"/>
    </row>
    <row r="10" ht="27" customHeight="1" spans="1:10">
      <c r="A10" s="18">
        <f t="shared" si="0"/>
        <v>7</v>
      </c>
      <c r="B10" s="18"/>
      <c r="C10" s="18"/>
      <c r="D10" s="18" t="s">
        <v>18</v>
      </c>
      <c r="E10" s="19"/>
      <c r="F10" s="22"/>
      <c r="G10" s="21">
        <v>800</v>
      </c>
      <c r="H10" s="21"/>
      <c r="I10" s="103"/>
      <c r="J10"/>
    </row>
    <row r="11" ht="27" customHeight="1" spans="1:10">
      <c r="A11" s="18">
        <f t="shared" si="0"/>
        <v>8</v>
      </c>
      <c r="B11" s="18"/>
      <c r="C11" s="18"/>
      <c r="D11" s="18" t="s">
        <v>19</v>
      </c>
      <c r="E11" s="19"/>
      <c r="F11" s="22"/>
      <c r="G11" s="21">
        <v>200</v>
      </c>
      <c r="H11" s="21"/>
      <c r="I11" s="103"/>
      <c r="J11"/>
    </row>
    <row r="12" ht="27" customHeight="1" spans="1:9">
      <c r="A12" s="18">
        <f t="shared" si="0"/>
        <v>9</v>
      </c>
      <c r="B12" s="18"/>
      <c r="C12" s="18"/>
      <c r="D12" s="18" t="s">
        <v>20</v>
      </c>
      <c r="E12" s="19"/>
      <c r="F12" s="22"/>
      <c r="G12" s="21">
        <v>300</v>
      </c>
      <c r="H12" s="21"/>
      <c r="I12" s="103"/>
    </row>
    <row r="13" ht="27" customHeight="1" spans="1:10">
      <c r="A13" s="18">
        <f t="shared" si="0"/>
        <v>10</v>
      </c>
      <c r="B13" s="18"/>
      <c r="C13" s="18"/>
      <c r="D13" s="18" t="s">
        <v>21</v>
      </c>
      <c r="E13" s="19"/>
      <c r="F13" s="22"/>
      <c r="G13" s="21">
        <v>500</v>
      </c>
      <c r="H13" s="21"/>
      <c r="I13" s="103"/>
      <c r="J13"/>
    </row>
    <row r="14" ht="27" customHeight="1" spans="1:10">
      <c r="A14" s="18">
        <f t="shared" si="0"/>
        <v>11</v>
      </c>
      <c r="B14" s="18"/>
      <c r="C14" s="18"/>
      <c r="D14" s="18" t="s">
        <v>22</v>
      </c>
      <c r="E14" s="19"/>
      <c r="F14" s="22"/>
      <c r="G14" s="21">
        <v>1100</v>
      </c>
      <c r="H14" s="21"/>
      <c r="I14" s="103"/>
      <c r="J14"/>
    </row>
    <row r="15" ht="27" customHeight="1" spans="1:9">
      <c r="A15" s="18">
        <f t="shared" si="0"/>
        <v>12</v>
      </c>
      <c r="B15" s="18"/>
      <c r="C15" s="18"/>
      <c r="D15" s="18" t="s">
        <v>23</v>
      </c>
      <c r="E15" s="19"/>
      <c r="F15" s="22"/>
      <c r="G15" s="21">
        <v>300</v>
      </c>
      <c r="H15" s="21"/>
      <c r="I15" s="103"/>
    </row>
    <row r="16" ht="27" customHeight="1" spans="1:10">
      <c r="A16" s="18">
        <f t="shared" si="0"/>
        <v>13</v>
      </c>
      <c r="B16" s="18"/>
      <c r="C16" s="18"/>
      <c r="D16" s="18" t="s">
        <v>24</v>
      </c>
      <c r="E16" s="19"/>
      <c r="F16" s="22"/>
      <c r="G16" s="21">
        <v>550</v>
      </c>
      <c r="H16" s="21"/>
      <c r="I16" s="103"/>
      <c r="J16"/>
    </row>
    <row r="17" ht="27" customHeight="1" spans="1:10">
      <c r="A17" s="18">
        <f t="shared" si="0"/>
        <v>14</v>
      </c>
      <c r="B17" s="18"/>
      <c r="C17" s="18"/>
      <c r="D17" s="18" t="s">
        <v>25</v>
      </c>
      <c r="E17" s="19"/>
      <c r="F17" s="22"/>
      <c r="G17" s="21">
        <v>850</v>
      </c>
      <c r="H17" s="21"/>
      <c r="I17" s="103"/>
      <c r="J17"/>
    </row>
    <row r="18" ht="27" customHeight="1" spans="1:10">
      <c r="A18" s="18">
        <f t="shared" si="0"/>
        <v>15</v>
      </c>
      <c r="B18" s="18"/>
      <c r="C18" s="18"/>
      <c r="D18" s="18" t="s">
        <v>26</v>
      </c>
      <c r="E18" s="19"/>
      <c r="F18" s="22"/>
      <c r="G18" s="21">
        <v>1600</v>
      </c>
      <c r="H18" s="21"/>
      <c r="I18" s="103"/>
      <c r="J18"/>
    </row>
    <row r="19" ht="27" customHeight="1" spans="1:10">
      <c r="A19" s="18">
        <f t="shared" si="0"/>
        <v>16</v>
      </c>
      <c r="B19" s="18"/>
      <c r="C19" s="18"/>
      <c r="D19" s="18" t="s">
        <v>27</v>
      </c>
      <c r="E19" s="19"/>
      <c r="F19" s="23"/>
      <c r="G19" s="21">
        <v>300</v>
      </c>
      <c r="H19" s="21"/>
      <c r="I19" s="103"/>
      <c r="J19" s="103"/>
    </row>
    <row r="20" ht="27" customHeight="1" spans="1:10">
      <c r="A20" s="24" t="s">
        <v>28</v>
      </c>
      <c r="B20" s="25"/>
      <c r="C20" s="25"/>
      <c r="D20" s="25"/>
      <c r="E20" s="26"/>
      <c r="F20" s="27">
        <f>(F4+F5+F6+F7+F8+F9+F10+F11+F12+F13+F14+F15+F16+F17+F18+F19)*0.35</f>
        <v>0</v>
      </c>
      <c r="G20" s="28"/>
      <c r="H20" s="28"/>
      <c r="I20" s="103"/>
      <c r="J20" s="103"/>
    </row>
    <row r="21" ht="27" customHeight="1" spans="1:9">
      <c r="A21" s="29">
        <v>18</v>
      </c>
      <c r="B21" s="30" t="s">
        <v>29</v>
      </c>
      <c r="C21" s="29" t="s">
        <v>30</v>
      </c>
      <c r="D21" s="29" t="s">
        <v>31</v>
      </c>
      <c r="E21" s="31">
        <v>0.25</v>
      </c>
      <c r="F21" s="32"/>
      <c r="G21" s="29">
        <v>900</v>
      </c>
      <c r="H21" s="29"/>
      <c r="I21" s="103"/>
    </row>
    <row r="22" ht="27" customHeight="1" spans="1:10">
      <c r="A22" s="33">
        <v>19</v>
      </c>
      <c r="B22" s="34"/>
      <c r="C22" s="33"/>
      <c r="D22" s="33" t="s">
        <v>32</v>
      </c>
      <c r="E22" s="35"/>
      <c r="F22" s="36"/>
      <c r="G22" s="33">
        <v>200</v>
      </c>
      <c r="H22" s="33"/>
      <c r="I22" s="103"/>
      <c r="J22"/>
    </row>
    <row r="23" ht="27" customHeight="1" spans="1:10">
      <c r="A23" s="33">
        <v>20</v>
      </c>
      <c r="B23" s="34"/>
      <c r="C23" s="33"/>
      <c r="D23" s="33" t="s">
        <v>33</v>
      </c>
      <c r="E23" s="35"/>
      <c r="F23" s="36"/>
      <c r="G23" s="33">
        <v>900</v>
      </c>
      <c r="H23" s="33"/>
      <c r="I23" s="103"/>
      <c r="J23"/>
    </row>
    <row r="24" ht="27" customHeight="1" spans="1:10">
      <c r="A24" s="33">
        <v>21</v>
      </c>
      <c r="B24" s="34"/>
      <c r="C24" s="33"/>
      <c r="D24" s="33" t="s">
        <v>34</v>
      </c>
      <c r="E24" s="35"/>
      <c r="F24" s="36"/>
      <c r="G24" s="33">
        <v>250</v>
      </c>
      <c r="H24" s="33"/>
      <c r="I24" s="103"/>
      <c r="J24"/>
    </row>
    <row r="25" ht="27" customHeight="1" spans="1:10">
      <c r="A25" s="33">
        <v>22</v>
      </c>
      <c r="B25" s="34"/>
      <c r="C25" s="33"/>
      <c r="D25" s="33" t="s">
        <v>35</v>
      </c>
      <c r="E25" s="35"/>
      <c r="F25" s="36"/>
      <c r="G25" s="33">
        <v>400</v>
      </c>
      <c r="H25" s="33"/>
      <c r="I25" s="103"/>
      <c r="J25" s="103"/>
    </row>
    <row r="26" ht="27" customHeight="1" spans="1:10">
      <c r="A26" s="33">
        <v>23</v>
      </c>
      <c r="B26" s="34"/>
      <c r="C26" s="33"/>
      <c r="D26" s="33" t="s">
        <v>36</v>
      </c>
      <c r="E26" s="35"/>
      <c r="F26" s="36"/>
      <c r="G26" s="33">
        <v>600</v>
      </c>
      <c r="H26" s="33"/>
      <c r="I26" s="103"/>
      <c r="J26" s="103"/>
    </row>
    <row r="27" ht="27" customHeight="1" spans="1:10">
      <c r="A27" s="37">
        <v>24</v>
      </c>
      <c r="B27" s="38"/>
      <c r="C27" s="37"/>
      <c r="D27" s="37" t="s">
        <v>37</v>
      </c>
      <c r="E27" s="39"/>
      <c r="F27" s="40"/>
      <c r="G27" s="37">
        <v>100</v>
      </c>
      <c r="H27" s="37"/>
      <c r="I27" s="103"/>
      <c r="J27" s="103"/>
    </row>
    <row r="28" ht="27" customHeight="1" spans="1:10">
      <c r="A28" s="41" t="s">
        <v>38</v>
      </c>
      <c r="B28" s="42"/>
      <c r="C28" s="42"/>
      <c r="D28" s="42"/>
      <c r="E28" s="43"/>
      <c r="F28" s="44">
        <f>(F21+F22+F23+F24+F25+F26+F27)*0.25</f>
        <v>0</v>
      </c>
      <c r="G28" s="45"/>
      <c r="H28" s="45"/>
      <c r="I28" s="103"/>
      <c r="J28" s="103"/>
    </row>
    <row r="29" ht="27" customHeight="1" spans="1:8">
      <c r="A29" s="46">
        <v>25</v>
      </c>
      <c r="B29" s="47" t="s">
        <v>39</v>
      </c>
      <c r="C29" s="46" t="s">
        <v>40</v>
      </c>
      <c r="D29" s="46" t="s">
        <v>41</v>
      </c>
      <c r="E29" s="48">
        <v>0.1</v>
      </c>
      <c r="F29" s="49"/>
      <c r="G29" s="46">
        <v>1400</v>
      </c>
      <c r="H29" s="46"/>
    </row>
    <row r="30" ht="27" customHeight="1" spans="1:8">
      <c r="A30" s="50">
        <v>26</v>
      </c>
      <c r="B30" s="51"/>
      <c r="C30" s="50"/>
      <c r="D30" s="50" t="s">
        <v>42</v>
      </c>
      <c r="E30" s="52"/>
      <c r="F30" s="53"/>
      <c r="G30" s="50">
        <v>900</v>
      </c>
      <c r="H30" s="50"/>
    </row>
    <row r="31" ht="27" customHeight="1" spans="1:8">
      <c r="A31" s="50">
        <v>27</v>
      </c>
      <c r="B31" s="51"/>
      <c r="C31" s="50"/>
      <c r="D31" s="50" t="s">
        <v>43</v>
      </c>
      <c r="E31" s="52"/>
      <c r="F31" s="53"/>
      <c r="G31" s="50">
        <v>150</v>
      </c>
      <c r="H31" s="50"/>
    </row>
    <row r="32" ht="27" customHeight="1" spans="1:8">
      <c r="A32" s="54">
        <v>28</v>
      </c>
      <c r="B32" s="55"/>
      <c r="C32" s="54"/>
      <c r="D32" s="54" t="s">
        <v>44</v>
      </c>
      <c r="E32" s="56"/>
      <c r="F32" s="57"/>
      <c r="G32" s="54">
        <v>3800</v>
      </c>
      <c r="H32" s="54"/>
    </row>
    <row r="33" ht="27" customHeight="1" spans="1:8">
      <c r="A33" s="58" t="s">
        <v>45</v>
      </c>
      <c r="B33" s="59"/>
      <c r="C33" s="59"/>
      <c r="D33" s="59"/>
      <c r="E33" s="60"/>
      <c r="F33" s="61">
        <f>(F29+F30+F31+F32)*0.1</f>
        <v>0</v>
      </c>
      <c r="G33" s="62"/>
      <c r="H33" s="62"/>
    </row>
    <row r="34" ht="27" customHeight="1" spans="1:8">
      <c r="A34" s="63">
        <v>29</v>
      </c>
      <c r="B34" s="64" t="s">
        <v>46</v>
      </c>
      <c r="C34" s="63" t="s">
        <v>47</v>
      </c>
      <c r="D34" s="63" t="s">
        <v>48</v>
      </c>
      <c r="E34" s="65">
        <v>0.1</v>
      </c>
      <c r="F34" s="66"/>
      <c r="G34" s="63">
        <v>800</v>
      </c>
      <c r="H34" s="63"/>
    </row>
    <row r="35" ht="27" customHeight="1" spans="1:8">
      <c r="A35" s="67">
        <v>30</v>
      </c>
      <c r="B35" s="68"/>
      <c r="C35" s="67"/>
      <c r="D35" s="67" t="s">
        <v>49</v>
      </c>
      <c r="E35" s="69"/>
      <c r="F35" s="70"/>
      <c r="G35" s="67">
        <v>500</v>
      </c>
      <c r="H35" s="67"/>
    </row>
    <row r="36" ht="27" customHeight="1" spans="1:8">
      <c r="A36" s="67">
        <v>31</v>
      </c>
      <c r="B36" s="68"/>
      <c r="C36" s="67"/>
      <c r="D36" s="67" t="s">
        <v>50</v>
      </c>
      <c r="E36" s="69"/>
      <c r="F36" s="70"/>
      <c r="G36" s="67">
        <v>400</v>
      </c>
      <c r="H36" s="67"/>
    </row>
    <row r="37" ht="27" customHeight="1" spans="1:8">
      <c r="A37" s="67">
        <v>32</v>
      </c>
      <c r="B37" s="68"/>
      <c r="C37" s="67"/>
      <c r="D37" s="67" t="s">
        <v>51</v>
      </c>
      <c r="E37" s="69"/>
      <c r="F37" s="70"/>
      <c r="G37" s="67">
        <v>200</v>
      </c>
      <c r="H37" s="67"/>
    </row>
    <row r="38" ht="27" customHeight="1" spans="1:8">
      <c r="A38" s="67">
        <v>33</v>
      </c>
      <c r="B38" s="68"/>
      <c r="C38" s="67"/>
      <c r="D38" s="67" t="s">
        <v>52</v>
      </c>
      <c r="E38" s="69"/>
      <c r="F38" s="70"/>
      <c r="G38" s="67">
        <v>180</v>
      </c>
      <c r="H38" s="67"/>
    </row>
    <row r="39" ht="27" customHeight="1" spans="1:8">
      <c r="A39" s="71">
        <v>34</v>
      </c>
      <c r="B39" s="72"/>
      <c r="C39" s="71"/>
      <c r="D39" s="71" t="s">
        <v>53</v>
      </c>
      <c r="E39" s="73"/>
      <c r="F39" s="74"/>
      <c r="G39" s="71">
        <v>400</v>
      </c>
      <c r="H39" s="71"/>
    </row>
    <row r="40" ht="27" customHeight="1" spans="1:8">
      <c r="A40" s="75" t="s">
        <v>54</v>
      </c>
      <c r="B40" s="76"/>
      <c r="C40" s="76"/>
      <c r="D40" s="76"/>
      <c r="E40" s="77"/>
      <c r="F40" s="78">
        <f>(F34+F35+F36+F37+F38+F39)*0.1</f>
        <v>0</v>
      </c>
      <c r="G40" s="79"/>
      <c r="H40" s="79"/>
    </row>
    <row r="41" ht="27" customHeight="1" spans="1:8">
      <c r="A41" s="80">
        <v>35</v>
      </c>
      <c r="B41" s="81" t="s">
        <v>55</v>
      </c>
      <c r="C41" s="80" t="s">
        <v>56</v>
      </c>
      <c r="D41" s="80" t="s">
        <v>57</v>
      </c>
      <c r="E41" s="82">
        <v>0.2</v>
      </c>
      <c r="F41" s="83"/>
      <c r="G41" s="80">
        <v>400</v>
      </c>
      <c r="H41" s="80"/>
    </row>
    <row r="42" ht="27" customHeight="1" spans="1:8">
      <c r="A42" s="84">
        <v>36</v>
      </c>
      <c r="B42" s="85"/>
      <c r="C42" s="84"/>
      <c r="D42" s="84" t="s">
        <v>58</v>
      </c>
      <c r="E42" s="86"/>
      <c r="F42" s="87"/>
      <c r="G42" s="84">
        <v>500</v>
      </c>
      <c r="H42" s="84"/>
    </row>
    <row r="43" ht="27" customHeight="1" spans="1:8">
      <c r="A43" s="84">
        <v>37</v>
      </c>
      <c r="B43" s="85"/>
      <c r="C43" s="84"/>
      <c r="D43" s="84" t="s">
        <v>59</v>
      </c>
      <c r="E43" s="86"/>
      <c r="F43" s="87"/>
      <c r="G43" s="84">
        <v>400</v>
      </c>
      <c r="H43" s="84"/>
    </row>
    <row r="44" ht="27" customHeight="1" spans="1:8">
      <c r="A44" s="84">
        <v>38</v>
      </c>
      <c r="B44" s="85"/>
      <c r="C44" s="84"/>
      <c r="D44" s="84" t="s">
        <v>60</v>
      </c>
      <c r="E44" s="86"/>
      <c r="F44" s="87"/>
      <c r="G44" s="84">
        <v>1000</v>
      </c>
      <c r="H44" s="84"/>
    </row>
    <row r="45" ht="31" customHeight="1" spans="1:8">
      <c r="A45" s="84">
        <v>39</v>
      </c>
      <c r="B45" s="85"/>
      <c r="C45" s="84"/>
      <c r="D45" s="84" t="s">
        <v>61</v>
      </c>
      <c r="E45" s="86"/>
      <c r="F45" s="87"/>
      <c r="G45" s="84">
        <v>900</v>
      </c>
      <c r="H45" s="84"/>
    </row>
    <row r="46" ht="31" customHeight="1" spans="1:8">
      <c r="A46" s="84">
        <v>40</v>
      </c>
      <c r="B46" s="85"/>
      <c r="C46" s="84"/>
      <c r="D46" s="84" t="s">
        <v>62</v>
      </c>
      <c r="E46" s="86"/>
      <c r="F46" s="87"/>
      <c r="G46" s="84">
        <v>180</v>
      </c>
      <c r="H46" s="84"/>
    </row>
    <row r="47" ht="31" customHeight="1" spans="1:8">
      <c r="A47" s="88">
        <v>41</v>
      </c>
      <c r="B47" s="89"/>
      <c r="C47" s="88"/>
      <c r="D47" s="88" t="s">
        <v>63</v>
      </c>
      <c r="E47" s="90"/>
      <c r="F47" s="91"/>
      <c r="G47" s="88">
        <v>2200</v>
      </c>
      <c r="H47" s="88"/>
    </row>
    <row r="48" ht="30" customHeight="1" spans="1:8">
      <c r="A48" s="92" t="s">
        <v>64</v>
      </c>
      <c r="B48" s="93"/>
      <c r="C48" s="93"/>
      <c r="D48" s="93"/>
      <c r="E48" s="94"/>
      <c r="F48" s="95">
        <f>(F41+F42+F43+F44+F45+F46+F47)*0.2</f>
        <v>0</v>
      </c>
      <c r="G48" s="96"/>
      <c r="H48" s="96"/>
    </row>
    <row r="49" ht="30" customHeight="1" spans="1:8">
      <c r="A49" s="97" t="s">
        <v>65</v>
      </c>
      <c r="B49" s="98"/>
      <c r="C49" s="98"/>
      <c r="D49" s="98"/>
      <c r="E49" s="99"/>
      <c r="F49" s="100">
        <f>F20+F28+F33+F40+F48</f>
        <v>0</v>
      </c>
      <c r="G49" s="101"/>
      <c r="H49" s="101"/>
    </row>
    <row r="50" ht="31" customHeight="1" spans="1:7">
      <c r="A50" s="102" t="s">
        <v>66</v>
      </c>
      <c r="B50" s="102"/>
      <c r="C50" s="102"/>
      <c r="D50" s="102"/>
      <c r="E50" s="102"/>
      <c r="F50" s="102"/>
      <c r="G50" s="103"/>
    </row>
    <row r="51" ht="31" customHeight="1" spans="1:7">
      <c r="A51" s="102" t="s">
        <v>67</v>
      </c>
      <c r="B51" s="102"/>
      <c r="C51" s="102"/>
      <c r="D51" s="102"/>
      <c r="E51" s="102"/>
      <c r="F51" s="102"/>
      <c r="G51" s="103"/>
    </row>
    <row r="52" ht="31" customHeight="1" spans="1:7">
      <c r="A52" s="102" t="s">
        <v>68</v>
      </c>
      <c r="B52" s="102"/>
      <c r="C52" s="102"/>
      <c r="D52" s="102"/>
      <c r="E52" s="102"/>
      <c r="F52" s="102"/>
      <c r="G52" s="103"/>
    </row>
    <row r="53" ht="31" customHeight="1" spans="1:7">
      <c r="A53" s="102" t="s">
        <v>69</v>
      </c>
      <c r="B53" s="102"/>
      <c r="C53" s="102"/>
      <c r="D53" s="102"/>
      <c r="E53" s="102"/>
      <c r="F53" s="102"/>
      <c r="G53" s="103"/>
    </row>
    <row r="54" ht="31" customHeight="1" spans="1:7">
      <c r="A54" s="102" t="s">
        <v>70</v>
      </c>
      <c r="B54" s="102"/>
      <c r="C54" s="102"/>
      <c r="D54" s="102"/>
      <c r="E54" s="102"/>
      <c r="F54" s="102"/>
      <c r="G54" s="103"/>
    </row>
    <row r="55" ht="31" customHeight="1" spans="1:5">
      <c r="A55" s="102" t="s">
        <v>71</v>
      </c>
      <c r="B55" s="102"/>
      <c r="C55" s="102"/>
      <c r="D55" s="102"/>
      <c r="E55" s="102"/>
    </row>
    <row r="56" ht="31" customHeight="1" spans="1:4">
      <c r="A56" s="102" t="s">
        <v>72</v>
      </c>
      <c r="B56" s="102"/>
      <c r="C56" s="102"/>
      <c r="D56" s="102"/>
    </row>
    <row r="57" ht="31" customHeight="1" spans="1:6">
      <c r="A57" s="102" t="s">
        <v>73</v>
      </c>
      <c r="B57" s="102"/>
      <c r="C57" s="102"/>
      <c r="D57" s="102"/>
      <c r="F57" s="104"/>
    </row>
    <row r="58" ht="16" customHeight="1" spans="6:6">
      <c r="F58" s="104" t="s">
        <v>74</v>
      </c>
    </row>
    <row r="59" ht="16" customHeight="1" spans="6:6">
      <c r="F59" s="104" t="s">
        <v>75</v>
      </c>
    </row>
    <row r="60" ht="16" customHeight="1" spans="6:6">
      <c r="F60" s="104" t="s">
        <v>76</v>
      </c>
    </row>
    <row r="61" spans="6:6">
      <c r="F61" s="104"/>
    </row>
  </sheetData>
  <mergeCells count="31">
    <mergeCell ref="A1:H1"/>
    <mergeCell ref="A2:H2"/>
    <mergeCell ref="A20:E20"/>
    <mergeCell ref="A28:E28"/>
    <mergeCell ref="A33:E33"/>
    <mergeCell ref="A40:E40"/>
    <mergeCell ref="A48:E48"/>
    <mergeCell ref="A49:E49"/>
    <mergeCell ref="A50:D50"/>
    <mergeCell ref="A51:D51"/>
    <mergeCell ref="A52:D52"/>
    <mergeCell ref="A53:D53"/>
    <mergeCell ref="A54:D54"/>
    <mergeCell ref="A55:D55"/>
    <mergeCell ref="A56:D56"/>
    <mergeCell ref="A57:D57"/>
    <mergeCell ref="B4:B19"/>
    <mergeCell ref="B21:B27"/>
    <mergeCell ref="B29:B32"/>
    <mergeCell ref="B34:B39"/>
    <mergeCell ref="B41:B47"/>
    <mergeCell ref="C4:C19"/>
    <mergeCell ref="C21:C27"/>
    <mergeCell ref="C29:C32"/>
    <mergeCell ref="C34:C39"/>
    <mergeCell ref="C41:C47"/>
    <mergeCell ref="E4:E19"/>
    <mergeCell ref="E21:E27"/>
    <mergeCell ref="E29:E32"/>
    <mergeCell ref="E34:E39"/>
    <mergeCell ref="E41:E47"/>
  </mergeCells>
  <printOptions horizontalCentered="1"/>
  <pageMargins left="0.700694444444445" right="0.700694444444445" top="0.751388888888889" bottom="0.751388888888889" header="0.298611111111111" footer="0.298611111111111"/>
  <pageSetup paperSize="9" scale="6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报价单（汇总）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郭郭</cp:lastModifiedBy>
  <dcterms:created xsi:type="dcterms:W3CDTF">2023-05-12T03:15:00Z</dcterms:created>
  <dcterms:modified xsi:type="dcterms:W3CDTF">2025-11-18T02:18:46Z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CC0D00B929964B249BF468BD4B6ABCB3</vt:lpwstr>
  </property>
</Properties>
</file>