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8" name="ID_8048464A97EC45538A3631D86DEB5F49" descr="b3543df7deafae7d038c602dcedf652"/>
        <xdr:cNvPicPr>
          <a:picLocks noChangeAspect="1"/>
        </xdr:cNvPicPr>
      </xdr:nvPicPr>
      <xdr:blipFill>
        <a:blip r:embed="rId1"/>
        <a:srcRect l="13997" t="14375"/>
        <a:stretch>
          <a:fillRect/>
        </a:stretch>
      </xdr:blipFill>
      <xdr:spPr>
        <a:xfrm>
          <a:off x="8914130" y="68751450"/>
          <a:ext cx="1993265" cy="1991360"/>
        </a:xfrm>
        <a:prstGeom prst="rect">
          <a:avLst/>
        </a:prstGeom>
      </xdr:spPr>
    </xdr:pic>
  </etc:cellImage>
  <etc:cellImage>
    <xdr:pic>
      <xdr:nvPicPr>
        <xdr:cNvPr id="6" name="ID_E2F181FFD7FA4D2298799A8386AF9F7A" descr="1ec4d9c4aeb120cfbb83ddfbee6c74d"/>
        <xdr:cNvPicPr>
          <a:picLocks noChangeAspect="1"/>
        </xdr:cNvPicPr>
      </xdr:nvPicPr>
      <xdr:blipFill>
        <a:blip r:embed="rId2"/>
        <a:srcRect l="29294" t="5800" r="10919" b="31400"/>
        <a:stretch>
          <a:fillRect/>
        </a:stretch>
      </xdr:blipFill>
      <xdr:spPr>
        <a:xfrm>
          <a:off x="8914130" y="68485385"/>
          <a:ext cx="1668780" cy="2338705"/>
        </a:xfrm>
        <a:prstGeom prst="rect">
          <a:avLst/>
        </a:prstGeom>
      </xdr:spPr>
    </xdr:pic>
  </etc:cellImage>
  <etc:cellImage>
    <xdr:pic>
      <xdr:nvPicPr>
        <xdr:cNvPr id="3" name="ID_8E472159ACF245988E4FDA63508EEABA" descr="297f8e5c2354455cf9d6afc2e222848"/>
        <xdr:cNvPicPr>
          <a:picLocks noChangeAspect="1"/>
        </xdr:cNvPicPr>
      </xdr:nvPicPr>
      <xdr:blipFill>
        <a:blip r:embed="rId3"/>
        <a:srcRect l="14732" t="37781" r="6617"/>
        <a:stretch>
          <a:fillRect/>
        </a:stretch>
      </xdr:blipFill>
      <xdr:spPr>
        <a:xfrm>
          <a:off x="8914130" y="64636650"/>
          <a:ext cx="1865630" cy="1479550"/>
        </a:xfrm>
        <a:prstGeom prst="rect">
          <a:avLst/>
        </a:prstGeom>
      </xdr:spPr>
    </xdr:pic>
  </etc:cellImage>
  <etc:cellImage>
    <xdr:pic>
      <xdr:nvPicPr>
        <xdr:cNvPr id="21" name="ID_ED8BE5A4DA014797B5EB30EFC133FCD9"/>
        <xdr:cNvPicPr>
          <a:picLocks noChangeAspect="1"/>
        </xdr:cNvPicPr>
      </xdr:nvPicPr>
      <xdr:blipFill>
        <a:blip r:embed="rId4"/>
        <a:srcRect l="8173" t="24597" r="64811" b="65189"/>
        <a:stretch>
          <a:fillRect/>
        </a:stretch>
      </xdr:blipFill>
      <xdr:spPr>
        <a:xfrm>
          <a:off x="9332595" y="78442185"/>
          <a:ext cx="2782570" cy="233108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C91C86025494459FB026002808195E1F" descr="c1c3fbd8cceaf8625641aa4bfacd07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914130" y="65322450"/>
          <a:ext cx="1675130" cy="1670050"/>
        </a:xfrm>
        <a:prstGeom prst="rect">
          <a:avLst/>
        </a:prstGeom>
      </xdr:spPr>
    </xdr:pic>
  </etc:cellImage>
  <etc:cellImage>
    <xdr:pic>
      <xdr:nvPicPr>
        <xdr:cNvPr id="7" name="ID_0D595F7139E447C780EA4AFF5656BB1F" descr="77cabe22ff5f9ea801c80d86f5d0e44"/>
        <xdr:cNvPicPr>
          <a:picLocks noChangeAspect="1"/>
        </xdr:cNvPicPr>
      </xdr:nvPicPr>
      <xdr:blipFill>
        <a:blip r:embed="rId6"/>
        <a:srcRect l="5302" r="4274"/>
        <a:stretch>
          <a:fillRect/>
        </a:stretch>
      </xdr:blipFill>
      <xdr:spPr>
        <a:xfrm>
          <a:off x="8914130" y="68065650"/>
          <a:ext cx="1852930" cy="2050415"/>
        </a:xfrm>
        <a:prstGeom prst="rect">
          <a:avLst/>
        </a:prstGeom>
      </xdr:spPr>
    </xdr:pic>
  </etc:cellImage>
  <etc:cellImage>
    <xdr:pic>
      <xdr:nvPicPr>
        <xdr:cNvPr id="5" name="ID_28128A888806441D9C5990354D76D6FF" descr="6a5b8fbff826842cd25e9753d266efe"/>
        <xdr:cNvPicPr>
          <a:picLocks noChangeAspect="1"/>
        </xdr:cNvPicPr>
      </xdr:nvPicPr>
      <xdr:blipFill>
        <a:blip r:embed="rId7"/>
        <a:srcRect l="17719" t="3511" r="17533" b="3251"/>
        <a:stretch>
          <a:fillRect/>
        </a:stretch>
      </xdr:blipFill>
      <xdr:spPr>
        <a:xfrm>
          <a:off x="8914130" y="66694050"/>
          <a:ext cx="1579245" cy="2276475"/>
        </a:xfrm>
        <a:prstGeom prst="rect">
          <a:avLst/>
        </a:prstGeom>
      </xdr:spPr>
    </xdr:pic>
  </etc:cellImage>
  <etc:cellImage>
    <xdr:pic>
      <xdr:nvPicPr>
        <xdr:cNvPr id="9" name="ID_8156081A83654955A39E945D0E5501D0" descr="9464a4f3e00a9f2085cbe53c4e66c35"/>
        <xdr:cNvPicPr>
          <a:picLocks noChangeAspect="1"/>
        </xdr:cNvPicPr>
      </xdr:nvPicPr>
      <xdr:blipFill>
        <a:blip r:embed="rId8"/>
        <a:srcRect l="10524" t="24059" r="15500"/>
        <a:stretch>
          <a:fillRect/>
        </a:stretch>
      </xdr:blipFill>
      <xdr:spPr>
        <a:xfrm>
          <a:off x="8914130" y="70697725"/>
          <a:ext cx="1769745" cy="1825625"/>
        </a:xfrm>
        <a:prstGeom prst="rect">
          <a:avLst/>
        </a:prstGeom>
      </xdr:spPr>
    </xdr:pic>
  </etc:cellImage>
  <etc:cellImage>
    <xdr:pic>
      <xdr:nvPicPr>
        <xdr:cNvPr id="11" name="ID_7ECFDFF3998541C9A92A0E000D3144CC" descr="4aebd0b741153e3edee525f430dc1fa"/>
        <xdr:cNvPicPr>
          <a:picLocks noChangeAspect="1"/>
        </xdr:cNvPicPr>
      </xdr:nvPicPr>
      <xdr:blipFill>
        <a:blip r:embed="rId9"/>
        <a:srcRect l="9242" t="13011" r="16320" b="167"/>
        <a:stretch>
          <a:fillRect/>
        </a:stretch>
      </xdr:blipFill>
      <xdr:spPr>
        <a:xfrm>
          <a:off x="8914130" y="72069325"/>
          <a:ext cx="1936115" cy="2247265"/>
        </a:xfrm>
        <a:prstGeom prst="rect">
          <a:avLst/>
        </a:prstGeom>
      </xdr:spPr>
    </xdr:pic>
  </etc:cellImage>
  <etc:cellImage>
    <xdr:pic>
      <xdr:nvPicPr>
        <xdr:cNvPr id="12" name="ID_D5C4A8B3B92A4810B5A14334B5623677" descr="图片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8914130" y="73517125"/>
          <a:ext cx="1936115" cy="1932305"/>
        </a:xfrm>
        <a:prstGeom prst="rect">
          <a:avLst/>
        </a:prstGeom>
      </xdr:spPr>
    </xdr:pic>
  </etc:cellImage>
  <etc:cellImage>
    <xdr:pic>
      <xdr:nvPicPr>
        <xdr:cNvPr id="24" name="ID_66C81483AF7747AA84AFADF1ED03B6CE" descr="WPS图片(1)"/>
        <xdr:cNvPicPr>
          <a:picLocks noChangeAspect="1"/>
        </xdr:cNvPicPr>
      </xdr:nvPicPr>
      <xdr:blipFill>
        <a:blip r:embed="rId11"/>
        <a:srcRect r="14387"/>
        <a:stretch>
          <a:fillRect/>
        </a:stretch>
      </xdr:blipFill>
      <xdr:spPr>
        <a:xfrm>
          <a:off x="9135745" y="71062850"/>
          <a:ext cx="1630045" cy="1769110"/>
        </a:xfrm>
        <a:prstGeom prst="rect">
          <a:avLst/>
        </a:prstGeom>
      </xdr:spPr>
    </xdr:pic>
  </etc:cellImage>
  <etc:cellImage>
    <xdr:pic>
      <xdr:nvPicPr>
        <xdr:cNvPr id="15" name="ID_64429E248A7146A4B26CA4B8A6D39590"/>
        <xdr:cNvPicPr>
          <a:picLocks noChangeAspect="1"/>
        </xdr:cNvPicPr>
      </xdr:nvPicPr>
      <xdr:blipFill>
        <a:blip r:embed="rId12"/>
        <a:srcRect l="23192" t="21440" r="56170" b="52243"/>
        <a:stretch>
          <a:fillRect/>
        </a:stretch>
      </xdr:blipFill>
      <xdr:spPr>
        <a:xfrm>
          <a:off x="9248775" y="74569955"/>
          <a:ext cx="4023995" cy="25107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E3967CD9A2164B0595570BB561E5E20D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9135745" y="75890120"/>
          <a:ext cx="6353175" cy="5943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46C4DE6E3B5C4FB0834274AFFD18C350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9135745" y="76147295"/>
          <a:ext cx="8134350" cy="84772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9A1DD6606DB24937B2FDA349847DCCBC"/>
        <xdr:cNvPicPr>
          <a:picLocks noChangeAspect="1"/>
        </xdr:cNvPicPr>
      </xdr:nvPicPr>
      <xdr:blipFill>
        <a:blip r:embed="rId15"/>
        <a:srcRect l="22538" t="19404" r="55823" b="28129"/>
        <a:stretch>
          <a:fillRect/>
        </a:stretch>
      </xdr:blipFill>
      <xdr:spPr>
        <a:xfrm>
          <a:off x="9277985" y="77324585"/>
          <a:ext cx="4174490" cy="54737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D2F08FF2520C4A659AC46EA889AC4AC9"/>
        <xdr:cNvPicPr>
          <a:picLocks noChangeAspect="1"/>
        </xdr:cNvPicPr>
      </xdr:nvPicPr>
      <xdr:blipFill>
        <a:blip r:embed="rId16"/>
        <a:srcRect l="15972" t="23598" r="66258" b="68273"/>
        <a:stretch>
          <a:fillRect/>
        </a:stretch>
      </xdr:blipFill>
      <xdr:spPr>
        <a:xfrm>
          <a:off x="9279890" y="78265020"/>
          <a:ext cx="1638935" cy="164973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D7FB79DB2B9949A78EDDE5AA7AEDF8C7"/>
        <xdr:cNvPicPr>
          <a:picLocks noChangeAspect="1"/>
        </xdr:cNvPicPr>
      </xdr:nvPicPr>
      <xdr:blipFill>
        <a:blip r:embed="rId17"/>
        <a:srcRect l="29510" t="19311" r="54655" b="33008"/>
        <a:stretch>
          <a:fillRect/>
        </a:stretch>
      </xdr:blipFill>
      <xdr:spPr>
        <a:xfrm>
          <a:off x="9402445" y="78023720"/>
          <a:ext cx="3169285" cy="49942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B8B1AF06E6E843BEBF50365AE236B787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7219950" y="23264495"/>
          <a:ext cx="7620000" cy="7620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A69B5300E64B4A349C4BDC425FC96275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7219950" y="26703020"/>
          <a:ext cx="7620000" cy="76200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<sst xmlns="http://schemas.openxmlformats.org/spreadsheetml/2006/main" count="46" uniqueCount="29">
  <si>
    <t>南方电网澜湄国际能源有限责任公司装饰摆件参数要求</t>
  </si>
  <si>
    <t>序号</t>
  </si>
  <si>
    <t>项目名称</t>
  </si>
  <si>
    <t>单位</t>
  </si>
  <si>
    <t>数量</t>
  </si>
  <si>
    <t>参考图案</t>
  </si>
  <si>
    <t>仿真迎客松盆景（含盆，高度45cm）</t>
  </si>
  <si>
    <t>个</t>
  </si>
  <si>
    <t>胡桃木小方桌茶几（长500；宽500；
高600）</t>
  </si>
  <si>
    <t>新中式水意挂画（长：420；高620）</t>
  </si>
  <si>
    <t>幅</t>
  </si>
  <si>
    <t>古风花开挂画（长：600；高800）</t>
  </si>
  <si>
    <t>新中式条案实木玄关端景台（长1000；    
宽300；高800）</t>
  </si>
  <si>
    <t>套</t>
  </si>
  <si>
    <t>新中式玄关端景台陶瓷花瓶（最大直径190；高300）</t>
  </si>
  <si>
    <t>中式复古粗陶陶罐（直径：53；高70）</t>
  </si>
  <si>
    <t>中式复古粗陶陶罐（直径：70；高90）</t>
  </si>
  <si>
    <t>中古风全实木玄关桌（长1000；    
宽300；高800）</t>
  </si>
  <si>
    <t>胡桃木博古架（长2000；宽400  
高2000）</t>
  </si>
  <si>
    <t>新中式铁艺山水挂件（长1900*950）</t>
  </si>
  <si>
    <t>定制不锈钢流水槽（1.8m长*0.4m宽*0.1m高1个，1.2m长*0.3m宽*0.1m高1个，1.2m长*0.2m*0.1m高宽1个）</t>
  </si>
  <si>
    <t>孔雀开屏挂件（长760*970）</t>
  </si>
  <si>
    <t>实木玄关台（长1000*宽350*高900）</t>
  </si>
  <si>
    <t>泰国布艺墙饰挂件</t>
  </si>
  <si>
    <t>沙发背景挂画（2000长*800高）</t>
  </si>
  <si>
    <t>东南亚风格大象挂画（400宽*600高）</t>
  </si>
  <si>
    <t>东南亚风格圆形挂画（φ500）</t>
  </si>
  <si>
    <t>泰国布艺桌旗挂件</t>
  </si>
  <si>
    <t>博古架装饰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</si>
</sst>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6"/>
      <color rgb="FF000000"/>
      <name val="SimSu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9" Type="http://schemas.openxmlformats.org/officeDocument/2006/relationships/image" Target="media/image19.png"/><Relationship Id="rId18" Type="http://schemas.openxmlformats.org/officeDocument/2006/relationships/image" Target="media/image18.png"/><Relationship Id="rId17" Type="http://schemas.openxmlformats.org/officeDocument/2006/relationships/image" Target="media/image17.png"/><Relationship Id="rId16" Type="http://schemas.openxmlformats.org/officeDocument/2006/relationships/image" Target="media/image16.png"/><Relationship Id="rId15" Type="http://schemas.openxmlformats.org/officeDocument/2006/relationships/image" Target="media/image15.png"/><Relationship Id="rId14" Type="http://schemas.openxmlformats.org/officeDocument/2006/relationships/image" Target="media/image14.png"/><Relationship Id="rId13" Type="http://schemas.openxmlformats.org/officeDocument/2006/relationships/image" Target="media/image13.png"/><Relationship Id="rId12" Type="http://schemas.openxmlformats.org/officeDocument/2006/relationships/image" Target="media/image12.pn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zoomScale="115" zoomScaleNormal="115" topLeftCell="A16" workbookViewId="0">
      <selection activeCell="B7" sqref="B7"/>
    </sheetView>
  </sheetViews>
  <sheetFormatPr defaultColWidth="9" defaultRowHeight="13.5" outlineLevelCol="4"/>
  <cols>
    <col min="1" max="1" width="16.125" style="1" customWidth="1"/>
    <col min="2" max="2" width="43.125" style="1" customWidth="1"/>
    <col min="3" max="3" width="16.25" style="1" customWidth="1"/>
    <col min="4" max="4" width="19.25" style="1" customWidth="1"/>
    <col min="5" max="5" width="13.75" style="1" customWidth="1"/>
    <col min="6" max="16384" width="9" style="1"/>
  </cols>
  <sheetData>
    <row r="1" ht="50" customHeight="1" spans="1:5">
      <c r="A1" s="2" t="s">
        <v>0</v>
      </c>
      <c r="B1" s="3"/>
      <c r="C1" s="3"/>
      <c r="D1" s="4"/>
      <c r="E1" s="5"/>
    </row>
    <row r="2" ht="50" customHeight="1" spans="1:5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</row>
    <row r="3" ht="99.75" spans="1:5">
      <c r="A3" s="8">
        <v>1</v>
      </c>
      <c r="B3" s="9" t="s">
        <v>6</v>
      </c>
      <c r="C3" s="10" t="s">
        <v>7</v>
      </c>
      <c r="D3" s="11">
        <v>2</v>
      </c>
      <c r="E3" s="12" t="str">
        <f>_xlfn.DISPIMG("ID_8E472159ACF245988E4FDA63508EEABA",1)</f>
        <v>=DISPIMG("ID_8E472159ACF245988E4FDA63508EEABA",1)</v>
      </c>
    </row>
    <row r="4" ht="60.75" spans="1:5">
      <c r="A4" s="8">
        <v>2</v>
      </c>
      <c r="B4" s="9" t="s">
        <v>8</v>
      </c>
      <c r="C4" s="10" t="s">
        <v>7</v>
      </c>
      <c r="D4" s="11">
        <v>4</v>
      </c>
      <c r="E4" s="12" t="str">
        <f>_xlfn.DISPIMG("ID_C91C86025494459FB026002808195E1F",1)</f>
        <v>=DISPIMG("ID_C91C86025494459FB026002808195E1F",1)</v>
      </c>
    </row>
    <row r="5" ht="57" spans="1:5">
      <c r="A5" s="8">
        <v>3</v>
      </c>
      <c r="B5" s="9" t="s">
        <v>9</v>
      </c>
      <c r="C5" s="10" t="s">
        <v>10</v>
      </c>
      <c r="D5" s="11">
        <v>1</v>
      </c>
      <c r="E5" s="12" t="str">
        <f>_xlfn.DISPIMG("ID_28128A888806441D9C5990354D76D6FF",1)</f>
        <v>=DISPIMG("ID_28128A888806441D9C5990354D76D6FF",1)</v>
      </c>
    </row>
    <row r="6" ht="57" spans="1:5">
      <c r="A6" s="8">
        <v>4</v>
      </c>
      <c r="B6" s="9" t="s">
        <v>11</v>
      </c>
      <c r="C6" s="10" t="s">
        <v>10</v>
      </c>
      <c r="D6" s="11">
        <v>1</v>
      </c>
      <c r="E6" s="12" t="str">
        <f>_xlfn.DISPIMG("ID_E2F181FFD7FA4D2298799A8386AF9F7A",1)</f>
        <v>=DISPIMG("ID_E2F181FFD7FA4D2298799A8386AF9F7A",1)</v>
      </c>
    </row>
    <row r="7" ht="60.75" spans="1:5">
      <c r="A7" s="8">
        <v>5</v>
      </c>
      <c r="B7" s="9" t="s">
        <v>12</v>
      </c>
      <c r="C7" s="10" t="s">
        <v>13</v>
      </c>
      <c r="D7" s="11">
        <v>1</v>
      </c>
      <c r="E7" s="12" t="str">
        <f>_xlfn.DISPIMG("ID_0D595F7139E447C780EA4AFF5656BB1F",1)</f>
        <v>=DISPIMG("ID_0D595F7139E447C780EA4AFF5656BB1F",1)</v>
      </c>
    </row>
    <row r="8" ht="99.75" spans="1:5">
      <c r="A8" s="8">
        <v>6</v>
      </c>
      <c r="B8" s="9" t="s">
        <v>14</v>
      </c>
      <c r="C8" s="10" t="s">
        <v>7</v>
      </c>
      <c r="D8" s="11">
        <v>1</v>
      </c>
      <c r="E8" s="12" t="str">
        <f>_xlfn.DISPIMG("ID_8048464A97EC45538A3631D86DEB5F49",1)</f>
        <v>=DISPIMG("ID_8048464A97EC45538A3631D86DEB5F49",1)</v>
      </c>
    </row>
    <row r="9" ht="99.75" spans="1:5">
      <c r="A9" s="8">
        <v>7</v>
      </c>
      <c r="B9" s="9" t="s">
        <v>15</v>
      </c>
      <c r="C9" s="10" t="s">
        <v>7</v>
      </c>
      <c r="D9" s="11">
        <v>1</v>
      </c>
      <c r="E9" s="12" t="str">
        <f>_xlfn.DISPIMG("ID_8156081A83654955A39E945D0E5501D0",1)</f>
        <v>=DISPIMG("ID_8156081A83654955A39E945D0E5501D0",1)</v>
      </c>
    </row>
    <row r="10" ht="99.75" spans="1:5">
      <c r="A10" s="8">
        <v>8</v>
      </c>
      <c r="B10" s="9" t="s">
        <v>16</v>
      </c>
      <c r="C10" s="10" t="s">
        <v>7</v>
      </c>
      <c r="D10" s="11">
        <v>1</v>
      </c>
      <c r="E10" s="12" t="str">
        <f>_xlfn.DISPIMG("ID_7ECFDFF3998541C9A92A0E000D3144CC",1)</f>
        <v>=DISPIMG("ID_7ECFDFF3998541C9A92A0E000D3144CC",1)</v>
      </c>
    </row>
    <row r="11" ht="99.75" spans="1:5">
      <c r="A11" s="8">
        <v>9</v>
      </c>
      <c r="B11" s="9" t="s">
        <v>17</v>
      </c>
      <c r="C11" s="10" t="s">
        <v>7</v>
      </c>
      <c r="D11" s="11">
        <v>1</v>
      </c>
      <c r="E11" s="12" t="str">
        <f>_xlfn.DISPIMG("ID_D5C4A8B3B92A4810B5A14334B5623677",1)</f>
        <v>=DISPIMG("ID_D5C4A8B3B92A4810B5A14334B5623677",1)</v>
      </c>
    </row>
    <row r="12" ht="99.75" spans="1:5">
      <c r="A12" s="8">
        <v>10</v>
      </c>
      <c r="B12" s="9" t="s">
        <v>18</v>
      </c>
      <c r="C12" s="10" t="s">
        <v>13</v>
      </c>
      <c r="D12" s="11">
        <v>3</v>
      </c>
      <c r="E12" s="12" t="str">
        <f>_xlfn.DISPIMG("ID_66C81483AF7747AA84AFADF1ED03B6CE",1)</f>
        <v>=DISPIMG("ID_66C81483AF7747AA84AFADF1ED03B6CE",1)</v>
      </c>
    </row>
    <row r="13" ht="99.75" spans="1:5">
      <c r="A13" s="8">
        <v>11</v>
      </c>
      <c r="B13" s="9" t="s">
        <v>19</v>
      </c>
      <c r="C13" s="10" t="s">
        <v>7</v>
      </c>
      <c r="D13" s="11">
        <v>2</v>
      </c>
      <c r="E13" s="12" t="str">
        <f>_xlfn.DISPIMG("ID_64429E248A7146A4B26CA4B8A6D39590",1)</f>
        <v>=DISPIMG("ID_64429E248A7146A4B26CA4B8A6D39590",1)</v>
      </c>
    </row>
    <row r="14" ht="81" spans="1:5">
      <c r="A14" s="8">
        <v>12</v>
      </c>
      <c r="B14" s="9" t="s">
        <v>20</v>
      </c>
      <c r="C14" s="10" t="s">
        <v>13</v>
      </c>
      <c r="D14" s="11">
        <v>1</v>
      </c>
      <c r="E14" s="12"/>
    </row>
    <row r="15" ht="99.75" spans="1:5">
      <c r="A15" s="8">
        <v>13</v>
      </c>
      <c r="B15" s="9" t="s">
        <v>21</v>
      </c>
      <c r="C15" s="10" t="s">
        <v>7</v>
      </c>
      <c r="D15" s="11">
        <v>1</v>
      </c>
      <c r="E15" s="12" t="str">
        <f>_xlfn.DISPIMG("ID_E3967CD9A2164B0595570BB561E5E20D",1)</f>
        <v>=DISPIMG("ID_E3967CD9A2164B0595570BB561E5E20D",1)</v>
      </c>
    </row>
    <row r="16" ht="99.75" spans="1:5">
      <c r="A16" s="8">
        <v>14</v>
      </c>
      <c r="B16" s="9" t="s">
        <v>22</v>
      </c>
      <c r="C16" s="10" t="s">
        <v>13</v>
      </c>
      <c r="D16" s="11">
        <v>1</v>
      </c>
      <c r="E16" s="12" t="str">
        <f>_xlfn.DISPIMG("ID_46C4DE6E3B5C4FB0834274AFFD18C350",1)</f>
        <v>=DISPIMG("ID_46C4DE6E3B5C4FB0834274AFFD18C350",1)</v>
      </c>
    </row>
    <row r="17" ht="57" spans="1:5">
      <c r="A17" s="8">
        <v>15</v>
      </c>
      <c r="B17" s="9" t="s">
        <v>23</v>
      </c>
      <c r="C17" s="10" t="s">
        <v>7</v>
      </c>
      <c r="D17" s="11">
        <v>2</v>
      </c>
      <c r="E17" s="12" t="str">
        <f>_xlfn.DISPIMG("ID_9A1DD6606DB24937B2FDA349847DCCBC",1)</f>
        <v>=DISPIMG("ID_9A1DD6606DB24937B2FDA349847DCCBC",1)</v>
      </c>
    </row>
    <row r="18" ht="57" spans="1:5">
      <c r="A18" s="8">
        <v>16</v>
      </c>
      <c r="B18" s="9" t="s">
        <v>24</v>
      </c>
      <c r="C18" s="10" t="s">
        <v>10</v>
      </c>
      <c r="D18" s="11">
        <v>1</v>
      </c>
      <c r="E18" s="12" t="str">
        <f>_xlfn.DISPIMG("ID_B8B1AF06E6E843BEBF50365AE236B787",1)</f>
        <v>=DISPIMG("ID_B8B1AF06E6E843BEBF50365AE236B787",1)</v>
      </c>
    </row>
    <row r="19" ht="57" spans="1:5">
      <c r="A19" s="8">
        <v>17</v>
      </c>
      <c r="B19" s="9" t="s">
        <v>25</v>
      </c>
      <c r="C19" s="10" t="s">
        <v>10</v>
      </c>
      <c r="D19" s="11">
        <v>2</v>
      </c>
      <c r="E19" s="12" t="str">
        <f>_xlfn.DISPIMG("ID_D2F08FF2520C4A659AC46EA889AC4AC9",1)</f>
        <v>=DISPIMG("ID_D2F08FF2520C4A659AC46EA889AC4AC9",1)</v>
      </c>
    </row>
    <row r="20" ht="99.75" spans="1:5">
      <c r="A20" s="8">
        <v>18</v>
      </c>
      <c r="B20" s="9" t="s">
        <v>26</v>
      </c>
      <c r="C20" s="10" t="s">
        <v>10</v>
      </c>
      <c r="D20" s="11">
        <v>5</v>
      </c>
      <c r="E20" s="12" t="str">
        <f>_xlfn.DISPIMG("ID_ED8BE5A4DA014797B5EB30EFC133FCD9",1)</f>
        <v>=DISPIMG("ID_ED8BE5A4DA014797B5EB30EFC133FCD9",1)</v>
      </c>
    </row>
    <row r="21" ht="57" spans="1:5">
      <c r="A21" s="8">
        <v>19</v>
      </c>
      <c r="B21" s="9" t="s">
        <v>27</v>
      </c>
      <c r="C21" s="10" t="s">
        <v>10</v>
      </c>
      <c r="D21" s="11">
        <v>2</v>
      </c>
      <c r="E21" s="12" t="str">
        <f>_xlfn.DISPIMG("ID_D7FB79DB2B9949A78EDDE5AA7AEDF8C7",1)</f>
        <v>=DISPIMG("ID_D7FB79DB2B9949A78EDDE5AA7AEDF8C7",1)</v>
      </c>
    </row>
    <row r="22" ht="57" spans="1:5">
      <c r="A22" s="8">
        <v>20</v>
      </c>
      <c r="B22" s="9" t="s">
        <v>28</v>
      </c>
      <c r="C22" s="10" t="s">
        <v>13</v>
      </c>
      <c r="D22" s="11">
        <v>1</v>
      </c>
      <c r="E22" s="12" t="str">
        <f>_xlfn.DISPIMG("ID_A69B5300E64B4A349C4BDC425FC96275",1)</f>
        <v>=DISPIMG("ID_A69B5300E64B4A349C4BDC425FC96275",1)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00025654_zb</cp:lastModifiedBy>
  <dcterms:created xsi:type="dcterms:W3CDTF">2025-11-20T07:03:00Z</dcterms:created>
  <dcterms:modified xsi:type="dcterms:W3CDTF">2025-11-21T10:08:54Z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C37821220F504DD6BE1714FAA4AC0B8A</vt:lpwstr>
  </property>
  <property fmtid="{D5CDD505-2E9C-101B-9397-08002B2CF9AE}" pid="3" name="KSOProductBuildVer">
    <vt:lpwstr>2052-11.8.2.12309</vt:lpwstr>
  </property>
</Properties>
</file>