
<file path=[Content_Types].xml><?xml version="1.0" encoding="utf-8"?>
<Types xmlns="http://schemas.openxmlformats.org/package/2006/content-types">
  <Default Extension="gif" ContentType="image/gif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cellimages.xml" ContentType="application/vnd.wps-officedocument.cellimage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540"/>
  </bookViews>
  <sheets>
    <sheet name="申购清单" sheetId="5" r:id="rId1"/>
    <sheet name="购买清单" sheetId="4" state="hidden" r:id="rId2"/>
    <sheet name="金属探测仪" sheetId="1" state="hidden" r:id="rId3"/>
    <sheet name="防窃器" sheetId="2" state="hidden" r:id="rId4"/>
    <sheet name="屏蔽袋" sheetId="3" state="hidden" r:id="rId5"/>
  </sheets>
  <calcPr calcId="144525"/>
</workbook>
</file>

<file path=xl/cellimages.xml><?xml version="1.0" encoding="utf-8"?>
<etc:cellImages xmlns:xdr="http://schemas.openxmlformats.org/drawingml/2006/spreadsheetDrawing" xmlns:r="http://schemas.openxmlformats.org/officeDocument/2006/relationships" xmlns:a="http://schemas.openxmlformats.org/drawingml/2006/main" xmlns:etc="http://www.wps.cn/officeDocument/2017/etCustomData">
  <etc:cellImage>
    <xdr:pic>
      <xdr:nvPicPr>
        <xdr:cNvPr id="2" name="ID_7A17A44ACD79431EBE7A97D37CA2C98A" descr="德力西手持金属控测器"/>
        <xdr:cNvPicPr/>
      </xdr:nvPicPr>
      <xdr:blipFill>
        <a:blip r:embed="rId1"/>
        <a:stretch>
          <a:fillRect/>
        </a:stretch>
      </xdr:blipFill>
      <xdr:spPr>
        <a:xfrm>
          <a:off x="0" y="0"/>
          <a:ext cx="10058400" cy="10058400"/>
        </a:xfrm>
        <a:prstGeom prst="rect">
          <a:avLst/>
        </a:prstGeom>
      </xdr:spPr>
    </xdr:pic>
  </etc:cellImage>
  <etc:cellImage>
    <xdr:pic>
      <xdr:nvPicPr>
        <xdr:cNvPr id="3" name="ID_03D1415578E941A6ABA5CB8F9A1B8B50" descr="航天紫金金属控测器"/>
        <xdr:cNvPicPr/>
      </xdr:nvPicPr>
      <xdr:blipFill>
        <a:blip r:embed="rId2"/>
        <a:stretch>
          <a:fillRect/>
        </a:stretch>
      </xdr:blipFill>
      <xdr:spPr>
        <a:xfrm>
          <a:off x="0" y="0"/>
          <a:ext cx="10050780" cy="10058400"/>
        </a:xfrm>
        <a:prstGeom prst="rect">
          <a:avLst/>
        </a:prstGeom>
      </xdr:spPr>
    </xdr:pic>
  </etc:cellImage>
  <etc:cellImage>
    <xdr:pic>
      <xdr:nvPicPr>
        <xdr:cNvPr id="4" name="ID_B0AD59F51B1F4998ABFF90001385AB9A" descr="PD140"/>
        <xdr:cNvPicPr/>
      </xdr:nvPicPr>
      <xdr:blipFill>
        <a:blip r:embed="rId3"/>
        <a:stretch>
          <a:fillRect/>
        </a:stretch>
      </xdr:blipFill>
      <xdr:spPr>
        <a:xfrm>
          <a:off x="0" y="0"/>
          <a:ext cx="10050780" cy="10058400"/>
        </a:xfrm>
        <a:prstGeom prst="rect">
          <a:avLst/>
        </a:prstGeom>
      </xdr:spPr>
    </xdr:pic>
  </etc:cellImage>
  <etc:cellImage>
    <xdr:pic>
      <xdr:nvPicPr>
        <xdr:cNvPr id="5" name="ID_A06031E17F704089862E8C39CC724E7D" descr="麦盾安全"/>
        <xdr:cNvPicPr/>
      </xdr:nvPicPr>
      <xdr:blipFill>
        <a:blip r:embed="rId4"/>
        <a:stretch>
          <a:fillRect/>
        </a:stretch>
      </xdr:blipFill>
      <xdr:spPr>
        <a:xfrm>
          <a:off x="0" y="0"/>
          <a:ext cx="10058400" cy="10034905"/>
        </a:xfrm>
        <a:prstGeom prst="rect">
          <a:avLst/>
        </a:prstGeom>
      </xdr:spPr>
    </xdr:pic>
  </etc:cellImage>
  <etc:cellImage>
    <xdr:pic>
      <xdr:nvPicPr>
        <xdr:cNvPr id="6" name="ID_61B16CFEE50F4592BC258B7FF7413A0F" descr="六盘水监委"/>
        <xdr:cNvPicPr/>
      </xdr:nvPicPr>
      <xdr:blipFill>
        <a:blip r:embed="rId5"/>
        <a:stretch>
          <a:fillRect/>
        </a:stretch>
      </xdr:blipFill>
      <xdr:spPr>
        <a:xfrm>
          <a:off x="0" y="0"/>
          <a:ext cx="7773035" cy="10058400"/>
        </a:xfrm>
        <a:prstGeom prst="rect">
          <a:avLst/>
        </a:prstGeom>
      </xdr:spPr>
    </xdr:pic>
  </etc:cellImage>
  <etc:cellImage>
    <xdr:pic>
      <xdr:nvPicPr>
        <xdr:cNvPr id="7" name="ID_CB65040B44894A4DBCD1C6988D53E833" descr="梅州监委"/>
        <xdr:cNvPicPr/>
      </xdr:nvPicPr>
      <xdr:blipFill>
        <a:blip r:embed="rId6"/>
        <a:stretch>
          <a:fillRect/>
        </a:stretch>
      </xdr:blipFill>
      <xdr:spPr>
        <a:xfrm>
          <a:off x="0" y="0"/>
          <a:ext cx="7704455" cy="10058400"/>
        </a:xfrm>
        <a:prstGeom prst="rect">
          <a:avLst/>
        </a:prstGeom>
      </xdr:spPr>
    </xdr:pic>
  </etc:cellImage>
  <etc:cellImage>
    <xdr:pic>
      <xdr:nvPicPr>
        <xdr:cNvPr id="8" name="ID_7EF2DD943E624BE7BCFA7D4940D4C944" descr="航天紫金防偷拍探测器"/>
        <xdr:cNvPicPr/>
      </xdr:nvPicPr>
      <xdr:blipFill>
        <a:blip r:embed="rId7"/>
        <a:stretch>
          <a:fillRect/>
        </a:stretch>
      </xdr:blipFill>
      <xdr:spPr>
        <a:xfrm>
          <a:off x="0" y="0"/>
          <a:ext cx="9479280" cy="10058400"/>
        </a:xfrm>
        <a:prstGeom prst="rect">
          <a:avLst/>
        </a:prstGeom>
      </xdr:spPr>
    </xdr:pic>
  </etc:cellImage>
  <etc:cellImage>
    <xdr:pic>
      <xdr:nvPicPr>
        <xdr:cNvPr id="9" name="ID_900168889A3D4813B6C9231686199C1E" descr="智能信号检测仪"/>
        <xdr:cNvPicPr/>
      </xdr:nvPicPr>
      <xdr:blipFill>
        <a:blip r:embed="rId8"/>
        <a:stretch>
          <a:fillRect/>
        </a:stretch>
      </xdr:blipFill>
      <xdr:spPr>
        <a:xfrm>
          <a:off x="0" y="0"/>
          <a:ext cx="10002520" cy="10058400"/>
        </a:xfrm>
        <a:prstGeom prst="rect">
          <a:avLst/>
        </a:prstGeom>
      </xdr:spPr>
    </xdr:pic>
  </etc:cellImage>
  <etc:cellImage>
    <xdr:pic>
      <xdr:nvPicPr>
        <xdr:cNvPr id="10" name="ID_EAF1D7C0954C47129C7294BD3B2A7A83" descr="防录音设备"/>
        <xdr:cNvPicPr/>
      </xdr:nvPicPr>
      <xdr:blipFill>
        <a:blip r:embed="rId9"/>
        <a:stretch>
          <a:fillRect/>
        </a:stretch>
      </xdr:blipFill>
      <xdr:spPr>
        <a:xfrm>
          <a:off x="0" y="0"/>
          <a:ext cx="10058400" cy="9953625"/>
        </a:xfrm>
        <a:prstGeom prst="rect">
          <a:avLst/>
        </a:prstGeom>
      </xdr:spPr>
    </xdr:pic>
  </etc:cellImage>
  <etc:cellImage>
    <xdr:pic>
      <xdr:nvPicPr>
        <xdr:cNvPr id="11" name="ID_E4CE27A00B3B473EB7038B4D7CC80FD0" descr="卓强"/>
        <xdr:cNvPicPr/>
      </xdr:nvPicPr>
      <xdr:blipFill>
        <a:blip r:embed="rId10"/>
        <a:stretch>
          <a:fillRect/>
        </a:stretch>
      </xdr:blipFill>
      <xdr:spPr>
        <a:xfrm>
          <a:off x="0" y="0"/>
          <a:ext cx="10050780" cy="10058400"/>
        </a:xfrm>
        <a:prstGeom prst="rect">
          <a:avLst/>
        </a:prstGeom>
      </xdr:spPr>
    </xdr:pic>
  </etc:cellImage>
  <etc:cellImage>
    <xdr:pic>
      <xdr:nvPicPr>
        <xdr:cNvPr id="12" name="ID_9A4B595265B746B1A0E66B0A7DBC2D08" descr="航天紫金录音干扰器"/>
        <xdr:cNvPicPr/>
      </xdr:nvPicPr>
      <xdr:blipFill>
        <a:blip r:embed="rId11"/>
        <a:stretch>
          <a:fillRect/>
        </a:stretch>
      </xdr:blipFill>
      <xdr:spPr>
        <a:xfrm>
          <a:off x="0" y="0"/>
          <a:ext cx="10059035" cy="9000490"/>
        </a:xfrm>
        <a:prstGeom prst="rect">
          <a:avLst/>
        </a:prstGeom>
      </xdr:spPr>
    </xdr:pic>
  </etc:cellImage>
  <etc:cellImage>
    <xdr:pic>
      <xdr:nvPicPr>
        <xdr:cNvPr id="16" name="ID_879C66F1A22C4E4B9ADBBCB434979811" descr="智优安屏蔽包"/>
        <xdr:cNvPicPr/>
      </xdr:nvPicPr>
      <xdr:blipFill>
        <a:blip r:embed="rId12"/>
        <a:stretch>
          <a:fillRect/>
        </a:stretch>
      </xdr:blipFill>
      <xdr:spPr>
        <a:xfrm>
          <a:off x="0" y="0"/>
          <a:ext cx="10058400" cy="10050780"/>
        </a:xfrm>
        <a:prstGeom prst="rect">
          <a:avLst/>
        </a:prstGeom>
      </xdr:spPr>
    </xdr:pic>
  </etc:cellImage>
  <etc:cellImage>
    <xdr:pic>
      <xdr:nvPicPr>
        <xdr:cNvPr id="17" name="ID_328CAB926EF648E2A9D5A547B61A5D9B" descr="智优安屏蔽包"/>
        <xdr:cNvPicPr/>
      </xdr:nvPicPr>
      <xdr:blipFill>
        <a:blip r:embed="rId12"/>
        <a:stretch>
          <a:fillRect/>
        </a:stretch>
      </xdr:blipFill>
      <xdr:spPr>
        <a:xfrm>
          <a:off x="0" y="0"/>
          <a:ext cx="10058400" cy="10050780"/>
        </a:xfrm>
        <a:prstGeom prst="rect">
          <a:avLst/>
        </a:prstGeom>
      </xdr:spPr>
    </xdr:pic>
  </etc:cellImage>
  <etc:cellImage>
    <xdr:pic>
      <xdr:nvPicPr>
        <xdr:cNvPr id="18" name="ID_97F7F2BE03764E7AAB59F94B04DDE487" descr="装两个手机屏蔽包"/>
        <xdr:cNvPicPr/>
      </xdr:nvPicPr>
      <xdr:blipFill>
        <a:blip r:embed="rId13"/>
        <a:stretch>
          <a:fillRect/>
        </a:stretch>
      </xdr:blipFill>
      <xdr:spPr>
        <a:xfrm>
          <a:off x="0" y="0"/>
          <a:ext cx="10034905" cy="10058400"/>
        </a:xfrm>
        <a:prstGeom prst="rect">
          <a:avLst/>
        </a:prstGeom>
      </xdr:spPr>
    </xdr:pic>
  </etc:cellImage>
</etc:cellImages>
</file>

<file path=xl/sharedStrings.xml><?xml version="1.0" encoding="utf-8"?>
<sst xmlns="http://schemas.openxmlformats.org/spreadsheetml/2006/main" count="159" uniqueCount="96">
  <si>
    <t>报价单</t>
  </si>
  <si>
    <t>名称</t>
  </si>
  <si>
    <t>型号</t>
  </si>
  <si>
    <t>需求数量</t>
  </si>
  <si>
    <t>单价（元）</t>
  </si>
  <si>
    <t>最高限价（元）</t>
  </si>
  <si>
    <t>总价（元）</t>
  </si>
  <si>
    <t>AED电池</t>
  </si>
  <si>
    <t>（适配型号：迈瑞D1）</t>
  </si>
  <si>
    <t>电极片</t>
  </si>
  <si>
    <t>（适配型号：普美康M250）</t>
  </si>
  <si>
    <t>合计</t>
  </si>
  <si>
    <t>备注：该项目为报总价，报价包含增值税专用发票税费，物品快递费等其他所有费用。生产日期需为2025年。</t>
  </si>
  <si>
    <t>办案安全设备申购清单</t>
  </si>
  <si>
    <t>使用场景</t>
  </si>
  <si>
    <t>特点</t>
  </si>
  <si>
    <t>制造商</t>
  </si>
  <si>
    <t>价格</t>
  </si>
  <si>
    <t>示图</t>
  </si>
  <si>
    <t>备注</t>
  </si>
  <si>
    <t>探测仪（2.0寸）</t>
  </si>
  <si>
    <t>酒店防偷拍、监听、防窃听、偷拍信号</t>
  </si>
  <si>
    <t>信号探测、红外探测、镜头探测、自动检测</t>
  </si>
  <si>
    <t>DS-628</t>
  </si>
  <si>
    <t>航天紫金</t>
  </si>
  <si>
    <t>700元/台</t>
  </si>
  <si>
    <t>购买3台</t>
  </si>
  <si>
    <t>防录音干扰器（移动电源、防录音设备，8000mA）</t>
  </si>
  <si>
    <t>会议、谈话</t>
  </si>
  <si>
    <t>远程遥控、小巧便携</t>
  </si>
  <si>
    <t>F15</t>
  </si>
  <si>
    <t>科大讯飞</t>
  </si>
  <si>
    <t>1100元/台</t>
  </si>
  <si>
    <t>手持式金属探测仪（360g，续航40小时）</t>
  </si>
  <si>
    <t>考试安检、机场安检、会展安检等</t>
  </si>
  <si>
    <t>高低灵敏度调节、长续航</t>
  </si>
  <si>
    <t>LWJ-158</t>
  </si>
  <si>
    <t>LUATEK</t>
  </si>
  <si>
    <t>400元/台</t>
  </si>
  <si>
    <t>手机信号屏蔽包</t>
  </si>
  <si>
    <t>手机信号屏蔽</t>
  </si>
  <si>
    <t>防远程控制
防定位、防监听</t>
  </si>
  <si>
    <t>ZYA-2103</t>
  </si>
  <si>
    <t>智优安</t>
  </si>
  <si>
    <t>300元/台</t>
  </si>
  <si>
    <t>手持式金属探测仪</t>
  </si>
  <si>
    <t>手持式金属探测仪(ABS塑料，360g)</t>
  </si>
  <si>
    <t>双重报警、锂电充电、防手滑、检测灵敏厘米级检测，大电量</t>
  </si>
  <si>
    <t>DL337141</t>
  </si>
  <si>
    <t>德力西</t>
  </si>
  <si>
    <t>200元/台</t>
  </si>
  <si>
    <t>手持式金属探测仪
（ABS材质,230g）</t>
  </si>
  <si>
    <t>双重报警、40小时待机、抗震耐摔</t>
  </si>
  <si>
    <t>HT-1002B</t>
  </si>
  <si>
    <t>100元/台</t>
  </si>
  <si>
    <t>手持式金属探测仪
（ABS材质，350g）</t>
  </si>
  <si>
    <t>震动、声光报警、抗震耐摔、防滑手柄、长时间续航（150小时），9V可充电</t>
  </si>
  <si>
    <t>PD140</t>
  </si>
  <si>
    <t>手持式金属探测仪
（ABS材质，300g）</t>
  </si>
  <si>
    <t>三报警模式、持久续航、抗震耐磨、防滑手柄、可充电</t>
  </si>
  <si>
    <t>MD-702</t>
  </si>
  <si>
    <t>麦盾安全</t>
  </si>
  <si>
    <t>六盘水监委</t>
  </si>
  <si>
    <t>手持式金属探测仪(300g,续航20小时)</t>
  </si>
  <si>
    <t>内置锂电池、声音和振动报警、检测灵敏度可调节</t>
  </si>
  <si>
    <t>SW752</t>
  </si>
  <si>
    <t>深达威</t>
  </si>
  <si>
    <t>梅州市监委</t>
  </si>
  <si>
    <t>防窃器</t>
  </si>
  <si>
    <t>探测（2.0寸）</t>
  </si>
  <si>
    <t>智能型GPS
探测器</t>
  </si>
  <si>
    <t>酒店、车辆等防偷拍、防窃听、防跟踪</t>
  </si>
  <si>
    <t>双通道实时探测、TYPE-C快充、智能灵敏</t>
  </si>
  <si>
    <t>DS810</t>
  </si>
  <si>
    <t>卓强</t>
  </si>
  <si>
    <t>500元/台</t>
  </si>
  <si>
    <t>智能检测信号源分析Tag（488g）</t>
  </si>
  <si>
    <t>酒店防偷拍、监听、防窃听</t>
  </si>
  <si>
    <t>一键自动扫描</t>
  </si>
  <si>
    <t>DS-818</t>
  </si>
  <si>
    <t>XMSJ</t>
  </si>
  <si>
    <t>12000元/台</t>
  </si>
  <si>
    <t>防录音设备（0.5kg,2小时续航）</t>
  </si>
  <si>
    <t>会议、个人交流、访谈</t>
  </si>
  <si>
    <t>静音工作、远程遥控控制</t>
  </si>
  <si>
    <t>GR-200</t>
  </si>
  <si>
    <t>2300元/台</t>
  </si>
  <si>
    <t>手机、智能手表信号屏蔽仪</t>
  </si>
  <si>
    <t>图片</t>
  </si>
  <si>
    <t>屏蔽袋（20cm*12cm）</t>
  </si>
  <si>
    <t>重要谈话</t>
  </si>
  <si>
    <t>防远程控制，防监听、防定位</t>
  </si>
  <si>
    <t>200元/个</t>
  </si>
  <si>
    <t>屏蔽袋（21cm*12cm）</t>
  </si>
  <si>
    <t>防定位，防监听、防打扰、防辐射</t>
  </si>
  <si>
    <t>Z201130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</si>
</sst>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6">
    <font>
      <sz val="11"/>
      <color theme="1"/>
      <name val="宋体"/>
      <charset val="134"/>
      <scheme val="minor"/>
    </font>
    <font>
      <b/>
      <sz val="12"/>
      <color theme="1"/>
      <name val="宋体"/>
      <charset val="134"/>
      <scheme val="minor"/>
    </font>
    <font>
      <b/>
      <sz val="16"/>
      <color theme="1"/>
      <name val="宋体"/>
      <charset val="134"/>
      <scheme val="minor"/>
    </font>
    <font>
      <sz val="14"/>
      <color theme="1"/>
      <name val="宋体"/>
      <charset val="134"/>
      <scheme val="minor"/>
    </font>
    <font>
      <b/>
      <sz val="14"/>
      <color theme="1"/>
      <name val="宋体"/>
      <charset val="134"/>
      <scheme val="minor"/>
    </font>
    <font>
      <b/>
      <sz val="20"/>
      <color theme="1"/>
      <name val="宋体"/>
      <charset val="134"/>
      <scheme val="minor"/>
    </font>
    <font>
      <sz val="12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8" fillId="3" borderId="4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0" fillId="6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0" fillId="7" borderId="5" applyNumberFormat="0" applyFont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6" applyNumberFormat="0" applyFill="0" applyAlignment="0" applyProtection="0">
      <alignment vertical="center"/>
    </xf>
    <xf numFmtId="0" fontId="18" fillId="0" borderId="6" applyNumberFormat="0" applyFill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3" fillId="0" borderId="7" applyNumberFormat="0" applyFill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9" fillId="11" borderId="8" applyNumberFormat="0" applyAlignment="0" applyProtection="0">
      <alignment vertical="center"/>
    </xf>
    <xf numFmtId="0" fontId="20" fillId="11" borderId="4" applyNumberFormat="0" applyAlignment="0" applyProtection="0">
      <alignment vertical="center"/>
    </xf>
    <xf numFmtId="0" fontId="21" fillId="12" borderId="9" applyNumberFormat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22" fillId="0" borderId="10" applyNumberFormat="0" applyFill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10" fillId="23" borderId="0" applyNumberFormat="0" applyBorder="0" applyAlignment="0" applyProtection="0">
      <alignment vertical="center"/>
    </xf>
    <xf numFmtId="0" fontId="10" fillId="24" borderId="0" applyNumberFormat="0" applyBorder="0" applyAlignment="0" applyProtection="0">
      <alignment vertical="center"/>
    </xf>
    <xf numFmtId="0" fontId="7" fillId="25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10" fillId="27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10" fillId="30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10" fillId="32" borderId="0" applyNumberFormat="0" applyBorder="0" applyAlignment="0" applyProtection="0">
      <alignment vertical="center"/>
    </xf>
  </cellStyleXfs>
  <cellXfs count="26">
    <xf numFmtId="0" fontId="0" fillId="0" borderId="0" xfId="0">
      <alignment vertical="center"/>
    </xf>
    <xf numFmtId="0" fontId="1" fillId="0" borderId="0" xfId="0" applyFont="1">
      <alignment vertical="center"/>
    </xf>
    <xf numFmtId="0" fontId="2" fillId="0" borderId="0" xfId="0" applyFont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0" fillId="0" borderId="2" xfId="0" applyBorder="1" applyAlignment="1">
      <alignment horizontal="center" vertical="center"/>
    </xf>
    <xf numFmtId="0" fontId="0" fillId="0" borderId="0" xfId="0" applyAlignment="1">
      <alignment vertical="center" wrapText="1"/>
    </xf>
    <xf numFmtId="0" fontId="2" fillId="0" borderId="0" xfId="0" applyFont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3" fillId="0" borderId="3" xfId="0" applyFont="1" applyBorder="1" applyAlignment="1">
      <alignment vertical="center" wrapText="1"/>
    </xf>
    <xf numFmtId="0" fontId="3" fillId="0" borderId="2" xfId="0" applyFont="1" applyBorder="1" applyAlignment="1">
      <alignment vertical="center" wrapText="1"/>
    </xf>
    <xf numFmtId="0" fontId="4" fillId="0" borderId="0" xfId="0" applyFont="1">
      <alignment vertical="center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3" fillId="0" borderId="3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1" xfId="0" applyFont="1" applyBorder="1">
      <alignment vertical="center"/>
    </xf>
    <xf numFmtId="0" fontId="3" fillId="0" borderId="1" xfId="0" applyFont="1" applyBorder="1" applyAlignment="1">
      <alignment horizontal="center" vertical="center"/>
    </xf>
    <xf numFmtId="0" fontId="0" fillId="0" borderId="1" xfId="0" applyBorder="1">
      <alignment vertical="center"/>
    </xf>
    <xf numFmtId="0" fontId="5" fillId="0" borderId="0" xfId="0" applyFont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6" fillId="0" borderId="0" xfId="0" applyFont="1" applyAlignment="1">
      <alignment horizontal="left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cellimages.xml.rels><?xml version="1.0" encoding="UTF-8" standalone="yes"?>
<Relationships xmlns="http://schemas.openxmlformats.org/package/2006/relationships"><Relationship Id="rId9" Type="http://schemas.openxmlformats.org/officeDocument/2006/relationships/image" Target="media/image9.GIF"/><Relationship Id="rId8" Type="http://schemas.openxmlformats.org/officeDocument/2006/relationships/image" Target="media/image8.GIF"/><Relationship Id="rId7" Type="http://schemas.openxmlformats.org/officeDocument/2006/relationships/image" Target="media/image7.GIF"/><Relationship Id="rId6" Type="http://schemas.openxmlformats.org/officeDocument/2006/relationships/image" Target="media/image6.GIF"/><Relationship Id="rId5" Type="http://schemas.openxmlformats.org/officeDocument/2006/relationships/image" Target="media/image5.GIF"/><Relationship Id="rId4" Type="http://schemas.openxmlformats.org/officeDocument/2006/relationships/image" Target="media/image4.GIF"/><Relationship Id="rId3" Type="http://schemas.openxmlformats.org/officeDocument/2006/relationships/image" Target="media/image3.GIF"/><Relationship Id="rId2" Type="http://schemas.openxmlformats.org/officeDocument/2006/relationships/image" Target="media/image2.GIF"/><Relationship Id="rId13" Type="http://schemas.openxmlformats.org/officeDocument/2006/relationships/image" Target="media/image13.GIF"/><Relationship Id="rId12" Type="http://schemas.openxmlformats.org/officeDocument/2006/relationships/image" Target="media/image12.GIF"/><Relationship Id="rId11" Type="http://schemas.openxmlformats.org/officeDocument/2006/relationships/image" Target="media/image11.GIF"/><Relationship Id="rId10" Type="http://schemas.openxmlformats.org/officeDocument/2006/relationships/image" Target="media/image10.GIF"/><Relationship Id="rId1" Type="http://schemas.openxmlformats.org/officeDocument/2006/relationships/image" Target="media/image1.GIF"/></Relationships>
</file>

<file path=xl/_rels/workbook.xml.rels><?xml version="1.0" encoding="UTF-8" standalone="yes"?>
<Relationships xmlns="http://schemas.openxmlformats.org/package/2006/relationships"><Relationship Id="rId9" Type="http://www.wps.cn/officeDocument/2020/cellImage" Target="cellimages.xml"/><Relationship Id="rId8" Type="http://schemas.openxmlformats.org/officeDocument/2006/relationships/sharedStrings" Target="sharedStrings.xml"/><Relationship Id="rId7" Type="http://schemas.openxmlformats.org/officeDocument/2006/relationships/styles" Target="styles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7"/>
  <sheetViews>
    <sheetView tabSelected="1" workbookViewId="0">
      <selection activeCell="A7" sqref="A7:F7"/>
    </sheetView>
  </sheetViews>
  <sheetFormatPr defaultColWidth="9" defaultRowHeight="13.5" outlineLevelRow="6" outlineLevelCol="5"/>
  <cols>
    <col min="1" max="1" width="22" customWidth="1"/>
    <col min="2" max="2" width="31.5" customWidth="1"/>
    <col min="3" max="3" width="11.625" customWidth="1"/>
    <col min="4" max="4" width="15" customWidth="1"/>
    <col min="5" max="5" width="21.9583333333333" style="15" customWidth="1"/>
    <col min="6" max="6" width="14.75" style="15" customWidth="1"/>
  </cols>
  <sheetData>
    <row r="1" ht="54" customHeight="1" spans="1:6">
      <c r="A1" s="22" t="s">
        <v>0</v>
      </c>
      <c r="B1" s="22"/>
      <c r="C1" s="22"/>
      <c r="D1" s="22"/>
      <c r="E1" s="22"/>
      <c r="F1" s="22"/>
    </row>
    <row r="2" ht="58" customHeight="1" spans="1:6">
      <c r="A2" s="10" t="s">
        <v>1</v>
      </c>
      <c r="B2" s="10" t="s">
        <v>2</v>
      </c>
      <c r="C2" s="10" t="s">
        <v>3</v>
      </c>
      <c r="D2" s="10" t="s">
        <v>4</v>
      </c>
      <c r="E2" s="10" t="s">
        <v>5</v>
      </c>
      <c r="F2" s="10" t="s">
        <v>6</v>
      </c>
    </row>
    <row r="3" ht="40" customHeight="1" spans="1:6">
      <c r="A3" s="5" t="s">
        <v>7</v>
      </c>
      <c r="B3" s="23" t="s">
        <v>8</v>
      </c>
      <c r="C3" s="17">
        <v>3</v>
      </c>
      <c r="D3" s="17"/>
      <c r="E3" s="17">
        <v>1200</v>
      </c>
      <c r="F3" s="17"/>
    </row>
    <row r="4" ht="40" customHeight="1" spans="1:6">
      <c r="A4" s="5" t="s">
        <v>9</v>
      </c>
      <c r="B4" s="23" t="s">
        <v>8</v>
      </c>
      <c r="C4" s="18">
        <v>3</v>
      </c>
      <c r="D4" s="18"/>
      <c r="E4" s="17">
        <v>750</v>
      </c>
      <c r="F4" s="17"/>
    </row>
    <row r="5" ht="40" customHeight="1" spans="1:6">
      <c r="A5" s="5" t="s">
        <v>9</v>
      </c>
      <c r="B5" s="23" t="s">
        <v>10</v>
      </c>
      <c r="C5" s="18">
        <v>4</v>
      </c>
      <c r="D5" s="18"/>
      <c r="E5" s="17">
        <v>750</v>
      </c>
      <c r="F5" s="17"/>
    </row>
    <row r="6" ht="40" customHeight="1" spans="1:6">
      <c r="A6" s="20" t="s">
        <v>11</v>
      </c>
      <c r="B6" s="21"/>
      <c r="C6" s="21"/>
      <c r="D6" s="21"/>
      <c r="E6" s="24"/>
      <c r="F6" s="24"/>
    </row>
    <row r="7" ht="27" customHeight="1" spans="1:6">
      <c r="A7" s="25" t="s">
        <v>12</v>
      </c>
      <c r="B7" s="25"/>
      <c r="C7" s="25"/>
      <c r="D7" s="25"/>
      <c r="E7" s="25"/>
      <c r="F7" s="25"/>
    </row>
  </sheetData>
  <mergeCells count="2">
    <mergeCell ref="A1:F1"/>
    <mergeCell ref="A7:F7"/>
  </mergeCells>
  <pageMargins left="0.196527777777778" right="0.196527777777778" top="1" bottom="1" header="0.5" footer="0.5"/>
  <pageSetup paperSize="8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6"/>
  <sheetViews>
    <sheetView topLeftCell="A4" workbookViewId="0">
      <selection activeCell="A1" sqref="A1:H6"/>
    </sheetView>
  </sheetViews>
  <sheetFormatPr defaultColWidth="9" defaultRowHeight="13.5" outlineLevelRow="5" outlineLevelCol="7"/>
  <cols>
    <col min="1" max="1" width="17.3666666666667" customWidth="1"/>
    <col min="2" max="2" width="17.875" customWidth="1"/>
    <col min="3" max="3" width="21.5" customWidth="1"/>
    <col min="4" max="4" width="11.875" customWidth="1"/>
    <col min="5" max="5" width="12.75" customWidth="1"/>
    <col min="6" max="6" width="13.25" customWidth="1"/>
    <col min="7" max="7" width="28.625" customWidth="1"/>
    <col min="8" max="8" width="11.625" customWidth="1"/>
  </cols>
  <sheetData>
    <row r="1" ht="20.25" spans="1:8">
      <c r="A1" s="2" t="s">
        <v>13</v>
      </c>
      <c r="B1" s="2"/>
      <c r="C1" s="2"/>
      <c r="D1" s="2"/>
      <c r="E1" s="2"/>
      <c r="F1" s="2"/>
      <c r="G1" s="2"/>
      <c r="H1" s="2"/>
    </row>
    <row r="2" ht="18.75" spans="1:8">
      <c r="A2" s="10" t="s">
        <v>1</v>
      </c>
      <c r="B2" s="10" t="s">
        <v>14</v>
      </c>
      <c r="C2" s="10" t="s">
        <v>15</v>
      </c>
      <c r="D2" s="10" t="s">
        <v>2</v>
      </c>
      <c r="E2" s="10" t="s">
        <v>16</v>
      </c>
      <c r="F2" s="10" t="s">
        <v>17</v>
      </c>
      <c r="G2" s="10" t="s">
        <v>18</v>
      </c>
      <c r="H2" s="10" t="s">
        <v>19</v>
      </c>
    </row>
    <row r="3" ht="182.1" spans="1:8">
      <c r="A3" s="5" t="s">
        <v>20</v>
      </c>
      <c r="B3" s="5" t="s">
        <v>21</v>
      </c>
      <c r="C3" s="5" t="s">
        <v>22</v>
      </c>
      <c r="D3" s="5" t="s">
        <v>23</v>
      </c>
      <c r="E3" s="5" t="s">
        <v>24</v>
      </c>
      <c r="F3" s="5" t="s">
        <v>25</v>
      </c>
      <c r="G3" s="5" t="str">
        <f>_xlfn.DISPIMG("ID_7EF2DD943E624BE7BCFA7D4940D4C944",1)</f>
        <v>=DISPIMG("ID_7EF2DD943E624BE7BCFA7D4940D4C944",1)</v>
      </c>
      <c r="H3" s="17" t="s">
        <v>26</v>
      </c>
    </row>
    <row r="4" ht="169.95" spans="1:8">
      <c r="A4" s="5" t="s">
        <v>27</v>
      </c>
      <c r="B4" s="5" t="s">
        <v>28</v>
      </c>
      <c r="C4" s="5" t="s">
        <v>29</v>
      </c>
      <c r="D4" s="5" t="s">
        <v>30</v>
      </c>
      <c r="E4" s="5" t="s">
        <v>31</v>
      </c>
      <c r="F4" s="5" t="s">
        <v>32</v>
      </c>
      <c r="G4" s="5" t="str">
        <f>_xlfn.DISPIMG("ID_EAF1D7C0954C47129C7294BD3B2A7A83",1)</f>
        <v>=DISPIMG("ID_EAF1D7C0954C47129C7294BD3B2A7A83",1)</v>
      </c>
      <c r="H4" s="18" t="s">
        <v>26</v>
      </c>
    </row>
    <row r="5" ht="211.55" customHeight="1" spans="1:8">
      <c r="A5" s="5" t="s">
        <v>33</v>
      </c>
      <c r="B5" s="5" t="s">
        <v>34</v>
      </c>
      <c r="C5" s="5" t="s">
        <v>35</v>
      </c>
      <c r="D5" s="5" t="s">
        <v>36</v>
      </c>
      <c r="E5" s="5" t="s">
        <v>37</v>
      </c>
      <c r="F5" s="5" t="s">
        <v>38</v>
      </c>
      <c r="G5" s="5" t="str">
        <f>_xlfn.DISPIMG("ID_61B16CFEE50F4592BC258B7FF7413A0F",1)</f>
        <v>=DISPIMG("ID_61B16CFEE50F4592BC258B7FF7413A0F",1)</v>
      </c>
      <c r="H5" s="18" t="s">
        <v>26</v>
      </c>
    </row>
    <row r="6" ht="211.55" customHeight="1" spans="1:8">
      <c r="A6" s="19" t="s">
        <v>39</v>
      </c>
      <c r="B6" s="19" t="s">
        <v>40</v>
      </c>
      <c r="C6" s="5" t="s">
        <v>41</v>
      </c>
      <c r="D6" s="20" t="s">
        <v>42</v>
      </c>
      <c r="E6" s="20" t="s">
        <v>43</v>
      </c>
      <c r="F6" s="20" t="s">
        <v>44</v>
      </c>
      <c r="G6" s="21" t="str">
        <f>_xlfn.DISPIMG("ID_879C66F1A22C4E4B9ADBBCB434979811",1)</f>
        <v>=DISPIMG("ID_879C66F1A22C4E4B9ADBBCB434979811",1)</v>
      </c>
      <c r="H6" s="5" t="s">
        <v>26</v>
      </c>
    </row>
  </sheetData>
  <mergeCells count="1">
    <mergeCell ref="A1:H1"/>
  </mergeCells>
  <pageMargins left="0.75" right="0.75" top="1" bottom="1" header="0.5" footer="0.5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8"/>
  <sheetViews>
    <sheetView topLeftCell="A4" workbookViewId="0">
      <selection activeCell="H7" sqref="A7:H7"/>
    </sheetView>
  </sheetViews>
  <sheetFormatPr defaultColWidth="9" defaultRowHeight="13.5" outlineLevelRow="7"/>
  <cols>
    <col min="1" max="1" width="15.5" style="14" customWidth="1"/>
    <col min="2" max="2" width="17.125" style="14" customWidth="1"/>
    <col min="3" max="3" width="23.25" style="14" customWidth="1"/>
    <col min="4" max="4" width="12.125" style="14" customWidth="1"/>
    <col min="5" max="5" width="14.625" style="14" customWidth="1"/>
    <col min="6" max="6" width="11.25" style="14" customWidth="1"/>
    <col min="7" max="7" width="28.375" style="14" customWidth="1"/>
    <col min="8" max="8" width="9" style="14"/>
    <col min="9" max="9" width="9" style="15"/>
  </cols>
  <sheetData>
    <row r="1" ht="20.25" spans="1:8">
      <c r="A1" s="9" t="s">
        <v>45</v>
      </c>
      <c r="B1" s="9"/>
      <c r="C1" s="9"/>
      <c r="D1" s="9"/>
      <c r="E1" s="9"/>
      <c r="F1" s="9"/>
      <c r="G1" s="9"/>
      <c r="H1" s="9"/>
    </row>
    <row r="2" s="13" customFormat="1" ht="18.75" spans="1:9">
      <c r="A2" s="10" t="s">
        <v>1</v>
      </c>
      <c r="B2" s="10" t="s">
        <v>14</v>
      </c>
      <c r="C2" s="10" t="s">
        <v>15</v>
      </c>
      <c r="D2" s="10" t="s">
        <v>2</v>
      </c>
      <c r="E2" s="10" t="s">
        <v>16</v>
      </c>
      <c r="F2" s="10" t="s">
        <v>17</v>
      </c>
      <c r="G2" s="10" t="s">
        <v>18</v>
      </c>
      <c r="H2" s="10" t="s">
        <v>19</v>
      </c>
      <c r="I2" s="16"/>
    </row>
    <row r="3" ht="150" customHeight="1" spans="1:8">
      <c r="A3" s="5" t="s">
        <v>46</v>
      </c>
      <c r="B3" s="5" t="s">
        <v>34</v>
      </c>
      <c r="C3" s="5" t="s">
        <v>47</v>
      </c>
      <c r="D3" s="5" t="s">
        <v>48</v>
      </c>
      <c r="E3" s="5" t="s">
        <v>49</v>
      </c>
      <c r="F3" s="5" t="s">
        <v>50</v>
      </c>
      <c r="G3" s="5" t="str">
        <f>_xlfn.DISPIMG("ID_7A17A44ACD79431EBE7A97D37CA2C98A",1)</f>
        <v>=DISPIMG("ID_7A17A44ACD79431EBE7A97D37CA2C98A",1)</v>
      </c>
      <c r="H3" s="5"/>
    </row>
    <row r="4" ht="150" customHeight="1" spans="1:8">
      <c r="A4" s="5" t="s">
        <v>51</v>
      </c>
      <c r="B4" s="5" t="s">
        <v>34</v>
      </c>
      <c r="C4" s="5" t="s">
        <v>52</v>
      </c>
      <c r="D4" s="5" t="s">
        <v>53</v>
      </c>
      <c r="E4" s="5" t="s">
        <v>24</v>
      </c>
      <c r="F4" s="5" t="s">
        <v>54</v>
      </c>
      <c r="G4" s="5" t="str">
        <f>_xlfn.DISPIMG("ID_03D1415578E941A6ABA5CB8F9A1B8B50",1)</f>
        <v>=DISPIMG("ID_03D1415578E941A6ABA5CB8F9A1B8B50",1)</v>
      </c>
      <c r="H4" s="5"/>
    </row>
    <row r="5" ht="150" customHeight="1" spans="1:8">
      <c r="A5" s="5" t="s">
        <v>55</v>
      </c>
      <c r="B5" s="5" t="s">
        <v>34</v>
      </c>
      <c r="C5" s="5" t="s">
        <v>56</v>
      </c>
      <c r="D5" s="5" t="s">
        <v>57</v>
      </c>
      <c r="E5" s="5" t="s">
        <v>24</v>
      </c>
      <c r="F5" s="5" t="s">
        <v>44</v>
      </c>
      <c r="G5" s="5" t="str">
        <f>_xlfn.DISPIMG("ID_B0AD59F51B1F4998ABFF90001385AB9A",1)</f>
        <v>=DISPIMG("ID_B0AD59F51B1F4998ABFF90001385AB9A",1)</v>
      </c>
      <c r="H5" s="5"/>
    </row>
    <row r="6" ht="150" customHeight="1" spans="1:8">
      <c r="A6" s="5" t="s">
        <v>58</v>
      </c>
      <c r="B6" s="5" t="s">
        <v>34</v>
      </c>
      <c r="C6" s="5" t="s">
        <v>59</v>
      </c>
      <c r="D6" s="5" t="s">
        <v>60</v>
      </c>
      <c r="E6" s="5" t="s">
        <v>61</v>
      </c>
      <c r="F6" s="5" t="s">
        <v>38</v>
      </c>
      <c r="G6" s="5" t="str">
        <f>_xlfn.DISPIMG("ID_A06031E17F704089862E8C39CC724E7D",1)</f>
        <v>=DISPIMG("ID_A06031E17F704089862E8C39CC724E7D",1)</v>
      </c>
      <c r="H6" s="5"/>
    </row>
    <row r="7" ht="150" customHeight="1" spans="1:8">
      <c r="A7" s="5" t="s">
        <v>33</v>
      </c>
      <c r="B7" s="5" t="s">
        <v>34</v>
      </c>
      <c r="C7" s="5" t="s">
        <v>35</v>
      </c>
      <c r="D7" s="5" t="s">
        <v>36</v>
      </c>
      <c r="E7" s="5" t="s">
        <v>37</v>
      </c>
      <c r="F7" s="5" t="s">
        <v>38</v>
      </c>
      <c r="G7" s="5" t="str">
        <f>_xlfn.DISPIMG("ID_61B16CFEE50F4592BC258B7FF7413A0F",1)</f>
        <v>=DISPIMG("ID_61B16CFEE50F4592BC258B7FF7413A0F",1)</v>
      </c>
      <c r="H7" s="5" t="s">
        <v>62</v>
      </c>
    </row>
    <row r="8" ht="150" customHeight="1" spans="1:8">
      <c r="A8" s="5" t="s">
        <v>63</v>
      </c>
      <c r="B8" s="5" t="s">
        <v>34</v>
      </c>
      <c r="C8" s="5" t="s">
        <v>64</v>
      </c>
      <c r="D8" s="5" t="s">
        <v>65</v>
      </c>
      <c r="E8" s="5" t="s">
        <v>66</v>
      </c>
      <c r="F8" s="5" t="s">
        <v>50</v>
      </c>
      <c r="G8" s="5" t="str">
        <f>_xlfn.DISPIMG("ID_CB65040B44894A4DBCD1C6988D53E833",1)</f>
        <v>=DISPIMG("ID_CB65040B44894A4DBCD1C6988D53E833",1)</v>
      </c>
      <c r="H8" s="5" t="s">
        <v>67</v>
      </c>
    </row>
  </sheetData>
  <mergeCells count="1">
    <mergeCell ref="A1:H1"/>
  </mergeCells>
  <pageMargins left="0.7" right="0.7" top="0.75" bottom="0.75" header="0.3" footer="0.3"/>
  <pageSetup paperSize="8" orientation="portrait"/>
  <headerFooter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7"/>
  <sheetViews>
    <sheetView topLeftCell="A4" workbookViewId="0">
      <selection activeCell="H7" sqref="A7:H7"/>
    </sheetView>
  </sheetViews>
  <sheetFormatPr defaultColWidth="9" defaultRowHeight="13.5" outlineLevelRow="6" outlineLevelCol="7"/>
  <cols>
    <col min="1" max="1" width="17.3666666666667" style="8" customWidth="1"/>
    <col min="2" max="2" width="17.875" style="8" customWidth="1"/>
    <col min="3" max="3" width="21.5" style="8" customWidth="1"/>
    <col min="4" max="4" width="11.875" customWidth="1"/>
    <col min="5" max="5" width="12.75" customWidth="1"/>
    <col min="6" max="6" width="13.25" customWidth="1"/>
    <col min="7" max="7" width="28.625" customWidth="1"/>
  </cols>
  <sheetData>
    <row r="1" ht="20.25" spans="1:7">
      <c r="A1" s="9" t="s">
        <v>68</v>
      </c>
      <c r="B1" s="9"/>
      <c r="C1" s="9"/>
      <c r="D1" s="9"/>
      <c r="E1" s="9"/>
      <c r="F1" s="9"/>
      <c r="G1" s="9"/>
    </row>
    <row r="2" ht="26" customHeight="1" spans="1:8">
      <c r="A2" s="10" t="s">
        <v>1</v>
      </c>
      <c r="B2" s="10" t="s">
        <v>14</v>
      </c>
      <c r="C2" s="10" t="s">
        <v>15</v>
      </c>
      <c r="D2" s="10" t="s">
        <v>2</v>
      </c>
      <c r="E2" s="10" t="s">
        <v>16</v>
      </c>
      <c r="F2" s="10" t="s">
        <v>17</v>
      </c>
      <c r="G2" s="10" t="s">
        <v>18</v>
      </c>
      <c r="H2" s="10" t="s">
        <v>19</v>
      </c>
    </row>
    <row r="3" ht="150" customHeight="1" spans="1:8">
      <c r="A3" s="5" t="s">
        <v>69</v>
      </c>
      <c r="B3" s="5" t="s">
        <v>21</v>
      </c>
      <c r="C3" s="5" t="s">
        <v>22</v>
      </c>
      <c r="D3" s="5" t="s">
        <v>23</v>
      </c>
      <c r="E3" s="5" t="s">
        <v>24</v>
      </c>
      <c r="F3" s="5" t="s">
        <v>25</v>
      </c>
      <c r="G3" s="5" t="str">
        <f>_xlfn.DISPIMG("ID_7EF2DD943E624BE7BCFA7D4940D4C944",1)</f>
        <v>=DISPIMG("ID_7EF2DD943E624BE7BCFA7D4940D4C944",1)</v>
      </c>
      <c r="H3" s="11"/>
    </row>
    <row r="4" ht="150" customHeight="1" spans="1:8">
      <c r="A4" s="5" t="s">
        <v>70</v>
      </c>
      <c r="B4" s="5" t="s">
        <v>71</v>
      </c>
      <c r="C4" s="5" t="s">
        <v>72</v>
      </c>
      <c r="D4" s="5" t="s">
        <v>73</v>
      </c>
      <c r="E4" s="5" t="s">
        <v>74</v>
      </c>
      <c r="F4" s="5" t="s">
        <v>75</v>
      </c>
      <c r="G4" s="5" t="str">
        <f>_xlfn.DISPIMG("ID_E4CE27A00B3B473EB7038B4D7CC80FD0",1)</f>
        <v>=DISPIMG("ID_E4CE27A00B3B473EB7038B4D7CC80FD0",1)</v>
      </c>
      <c r="H4" s="12"/>
    </row>
    <row r="5" ht="150" customHeight="1" spans="1:8">
      <c r="A5" s="5" t="s">
        <v>76</v>
      </c>
      <c r="B5" s="5" t="s">
        <v>77</v>
      </c>
      <c r="C5" s="5" t="s">
        <v>78</v>
      </c>
      <c r="D5" s="5" t="s">
        <v>79</v>
      </c>
      <c r="E5" s="5" t="s">
        <v>80</v>
      </c>
      <c r="F5" s="5" t="s">
        <v>81</v>
      </c>
      <c r="G5" s="5" t="str">
        <f>_xlfn.DISPIMG("ID_900168889A3D4813B6C9231686199C1E",1)</f>
        <v>=DISPIMG("ID_900168889A3D4813B6C9231686199C1E",1)</v>
      </c>
      <c r="H5" s="12"/>
    </row>
    <row r="6" ht="150" customHeight="1" spans="1:8">
      <c r="A6" s="5" t="s">
        <v>27</v>
      </c>
      <c r="B6" s="5" t="s">
        <v>28</v>
      </c>
      <c r="C6" s="5" t="s">
        <v>29</v>
      </c>
      <c r="D6" s="5" t="s">
        <v>30</v>
      </c>
      <c r="E6" s="5" t="s">
        <v>31</v>
      </c>
      <c r="F6" s="5" t="s">
        <v>32</v>
      </c>
      <c r="G6" s="5" t="str">
        <f>_xlfn.DISPIMG("ID_EAF1D7C0954C47129C7294BD3B2A7A83",1)</f>
        <v>=DISPIMG("ID_EAF1D7C0954C47129C7294BD3B2A7A83",1)</v>
      </c>
      <c r="H6" s="12"/>
    </row>
    <row r="7" ht="150" customHeight="1" spans="1:8">
      <c r="A7" s="5" t="s">
        <v>82</v>
      </c>
      <c r="B7" s="5" t="s">
        <v>83</v>
      </c>
      <c r="C7" s="5" t="s">
        <v>84</v>
      </c>
      <c r="D7" s="5" t="s">
        <v>85</v>
      </c>
      <c r="E7" s="5" t="s">
        <v>24</v>
      </c>
      <c r="F7" s="5" t="s">
        <v>86</v>
      </c>
      <c r="G7" s="5" t="str">
        <f>_xlfn.DISPIMG("ID_9A4B595265B746B1A0E66B0A7DBC2D08",1)</f>
        <v>=DISPIMG("ID_9A4B595265B746B1A0E66B0A7DBC2D08",1)</v>
      </c>
      <c r="H7" s="12"/>
    </row>
  </sheetData>
  <mergeCells count="1">
    <mergeCell ref="A1:G1"/>
  </mergeCells>
  <pageMargins left="0.7" right="0.7" top="0.75" bottom="0.75" header="0.3" footer="0.3"/>
  <pageSetup paperSize="8" orientation="portrait"/>
  <headerFooter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4"/>
  <sheetViews>
    <sheetView topLeftCell="A4" workbookViewId="0">
      <selection activeCell="H7" sqref="A7:H7"/>
    </sheetView>
  </sheetViews>
  <sheetFormatPr defaultColWidth="9" defaultRowHeight="13.5" outlineLevelRow="3" outlineLevelCol="7"/>
  <cols>
    <col min="1" max="1" width="21.125" customWidth="1"/>
    <col min="2" max="2" width="16.875" customWidth="1"/>
    <col min="3" max="3" width="14.25" customWidth="1"/>
    <col min="4" max="4" width="8.375" customWidth="1"/>
    <col min="6" max="6" width="12.125" customWidth="1"/>
    <col min="7" max="7" width="42.125" customWidth="1"/>
  </cols>
  <sheetData>
    <row r="1" ht="20.25" spans="1:8">
      <c r="A1" s="2" t="s">
        <v>87</v>
      </c>
      <c r="B1" s="2"/>
      <c r="C1" s="2"/>
      <c r="D1" s="2"/>
      <c r="E1" s="2"/>
      <c r="F1" s="2"/>
      <c r="G1" s="2"/>
      <c r="H1" s="2"/>
    </row>
    <row r="2" s="1" customFormat="1" ht="24" customHeight="1" spans="1:8">
      <c r="A2" s="3" t="s">
        <v>1</v>
      </c>
      <c r="B2" s="3" t="s">
        <v>14</v>
      </c>
      <c r="C2" s="3" t="s">
        <v>15</v>
      </c>
      <c r="D2" s="3" t="s">
        <v>2</v>
      </c>
      <c r="E2" s="3" t="s">
        <v>16</v>
      </c>
      <c r="F2" s="3" t="s">
        <v>17</v>
      </c>
      <c r="G2" s="3" t="s">
        <v>88</v>
      </c>
      <c r="H2" s="4" t="s">
        <v>19</v>
      </c>
    </row>
    <row r="3" ht="250" customHeight="1" spans="1:8">
      <c r="A3" s="5" t="s">
        <v>89</v>
      </c>
      <c r="B3" s="5" t="s">
        <v>90</v>
      </c>
      <c r="C3" s="5" t="s">
        <v>91</v>
      </c>
      <c r="D3" s="5" t="s">
        <v>42</v>
      </c>
      <c r="E3" s="5" t="s">
        <v>43</v>
      </c>
      <c r="F3" s="5" t="s">
        <v>92</v>
      </c>
      <c r="G3" s="6" t="str">
        <f>_xlfn.DISPIMG("ID_328CAB926EF648E2A9D5A547B61A5D9B",1)</f>
        <v>=DISPIMG("ID_328CAB926EF648E2A9D5A547B61A5D9B",1)</v>
      </c>
      <c r="H3" s="7"/>
    </row>
    <row r="4" ht="250" customHeight="1" spans="1:8">
      <c r="A4" s="5" t="s">
        <v>93</v>
      </c>
      <c r="B4" s="5" t="s">
        <v>90</v>
      </c>
      <c r="C4" s="5" t="s">
        <v>94</v>
      </c>
      <c r="D4" s="5" t="s">
        <v>95</v>
      </c>
      <c r="E4" s="5" t="s">
        <v>43</v>
      </c>
      <c r="F4" s="5" t="s">
        <v>44</v>
      </c>
      <c r="G4" s="6" t="str">
        <f>_xlfn.DISPIMG("ID_97F7F2BE03764E7AAB59F94B04DDE487",1)</f>
        <v>=DISPIMG("ID_97F7F2BE03764E7AAB59F94B04DDE487",1)</v>
      </c>
      <c r="H4" s="7"/>
    </row>
  </sheetData>
  <mergeCells count="1">
    <mergeCell ref="A1:H1"/>
  </mergeCells>
  <pageMargins left="0.7" right="0.7" top="0.75" bottom="0.75" header="0.3" footer="0.3"/>
  <pageSetup paperSize="8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5</vt:i4>
      </vt:variant>
    </vt:vector>
  </HeadingPairs>
  <TitlesOfParts>
    <vt:vector size="5" baseType="lpstr">
      <vt:lpstr>申购清单</vt:lpstr>
      <vt:lpstr>购买清单</vt:lpstr>
      <vt:lpstr>金属探测仪</vt:lpstr>
      <vt:lpstr>防窃器</vt:lpstr>
      <vt:lpstr>屏蔽袋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60E3C35960FB4CBAAE4BF51DE0C4EE79</cp:lastModifiedBy>
  <dcterms:created xsi:type="dcterms:W3CDTF">2025-09-16T07:33:00Z</dcterms:created>
  <dcterms:modified xsi:type="dcterms:W3CDTF">2025-12-05T11:11:20Z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D0256C690B4F4B159135ABD3A8948C32</vt:lpwstr>
  </property>
  <property fmtid="{D5CDD505-2E9C-101B-9397-08002B2CF9AE}" pid="3" name="KSOProductBuildVer">
    <vt:lpwstr>2052-11.8.2.12085</vt:lpwstr>
  </property>
</Properties>
</file>