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需求一览表" sheetId="4" r:id="rId1"/>
  </sheets>
  <definedNames>
    <definedName name="_xlnm._FilterDatabase" localSheetId="0" hidden="1">需求一览表!$A$3:$XFB$24</definedName>
    <definedName name="_xlnm.Print_Area" localSheetId="0">需求一览表!$A$1:$R$3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<sst xmlns="http://schemas.openxmlformats.org/spreadsheetml/2006/main" count="116" uniqueCount="67">
  <si>
    <t>贵州电网有限责任公司2025年工程类第五批电网基建工程施工（工程量清单试点项目）公开招标需求一览表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</si>
  <si>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</si>
  <si>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</si>
  <si>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</si>
  <si>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</si>
  <si>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</si>
  <si>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</si>
  <si>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</si>
  <si>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</si>
  <si>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</si>
  <si>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</si>
  <si>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</si>
  <si>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其中：安全文明施工措施费、临时设施费（不含税）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</si>
  <si>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</si>
  <si>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</si>
  <si>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</si>
  <si>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</si>
  <si>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</si>
  <si>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变电容量（万千伏安）</t>
  </si>
  <si>
    <t>开工日期</t>
  </si>
  <si>
    <t>竣工日期</t>
  </si>
  <si>
    <t>35kV工程施工</t>
  </si>
  <si>
    <t>【35-1】</t>
  </si>
  <si>
    <t>【35-1】绥阳35kV大路槽输变电工程(含10千伏送出工程）等工程施工</t>
  </si>
  <si>
    <t>绥阳35kV大路槽输变电工程(含10千伏送出工程）</t>
  </si>
  <si>
    <t>35kV</t>
  </si>
  <si>
    <t>遵义供电局</t>
  </si>
  <si>
    <t>遵义市绥阳县</t>
  </si>
  <si>
    <t>贵州九洲黔贵勘察设计有限公司</t>
  </si>
  <si>
    <t>贵州电力建设监理咨询有限责任公司</t>
  </si>
  <si>
    <t>35kV大路槽变电站新建工程</t>
  </si>
  <si>
    <t>/</t>
  </si>
  <si>
    <t>永山变35kV出线间隔扩建工程</t>
  </si>
  <si>
    <t>永山变～大路槽变Ⅰ、Ⅱ回35kV架空线路工程</t>
  </si>
  <si>
    <t>永山变～大路槽变Ⅰ、Ⅱ回35kV电缆线路工程</t>
  </si>
  <si>
    <t>绥阳县35kV大路槽变10kV大金线新建工程</t>
  </si>
  <si>
    <t>绥阳县35kV大路槽变10kV大石线新建工程</t>
  </si>
  <si>
    <t>正安35kV桴焉变二期扩建工程</t>
  </si>
  <si>
    <t>遵义市正安县</t>
  </si>
  <si>
    <t>【35-2】</t>
  </si>
  <si>
    <t>【35-2】毕节35千伏生机变二期扩建工程施工</t>
  </si>
  <si>
    <t>毕节35千伏生机变二期扩建工程</t>
  </si>
  <si>
    <t>毕节供电局</t>
  </si>
  <si>
    <t>毕节市七星关区</t>
  </si>
  <si>
    <t>中国能源建设集团广西电力设计研究院有限公司</t>
  </si>
  <si>
    <t>鸡鸣变～生机变35kV架空线路工程</t>
  </si>
  <si>
    <t>35kV生机变二期扩建工程</t>
  </si>
  <si>
    <t>【35-3】</t>
  </si>
  <si>
    <t>【35-3】清镇35千伏流沙变第二电源线路工程施工</t>
  </si>
  <si>
    <t>清镇35千伏流沙变第二电源线路工程</t>
  </si>
  <si>
    <t>贵阳供电局</t>
  </si>
  <si>
    <t>贵阳市清镇区</t>
  </si>
  <si>
    <t>黔南都能开发有限公司</t>
  </si>
  <si>
    <t>田坝变～流沙变Ⅱ回35kV线路工程（架空部分）</t>
  </si>
  <si>
    <t>田坝变～流沙变Ⅱ回35kV线路工程（电缆部分）</t>
  </si>
  <si>
    <t>流沙变35kV出线间隔扩建工程</t>
  </si>
  <si>
    <t>田坝变二次配套完善工程</t>
  </si>
  <si>
    <t>【35-4】</t>
  </si>
  <si>
    <t>【35-4】望谟县乐旺35千伏变2#主变扩建工程施工</t>
  </si>
  <si>
    <t>望谟县乐旺35千伏变2#主变扩建工程</t>
  </si>
  <si>
    <t>兴义供电局</t>
  </si>
  <si>
    <t>贵州省黔西南州望谟县</t>
  </si>
  <si>
    <t>天津天大求实电力新技术股份有限公司</t>
  </si>
  <si>
    <t>乐旺35kV变2#主变扩建工程</t>
  </si>
  <si>
    <t>郊纳变35kV出线间隔扩建工程</t>
  </si>
  <si>
    <t>乐郊线35kV架空线路工程</t>
  </si>
  <si>
    <t>乐郊线35kV电缆线路工程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</si>
</sst>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0.0000"/>
  </numFmts>
  <fonts count="3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1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1"/>
      <color rgb="FF000000"/>
      <name val="宋体"/>
      <charset val="134"/>
    </font>
    <font>
      <b/>
      <sz val="11"/>
      <color rgb="FF000000"/>
      <name val="Times New Roman"/>
      <charset val="134"/>
    </font>
    <font>
      <b/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8" applyNumberFormat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5" borderId="10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7" fillId="0" borderId="0">
      <alignment vertical="center"/>
    </xf>
    <xf numFmtId="0" fontId="9" fillId="0" borderId="0"/>
    <xf numFmtId="0" fontId="3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8" fillId="0" borderId="0"/>
    <xf numFmtId="0" fontId="9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8" fontId="13" fillId="0" borderId="2" xfId="0" applyNumberFormat="1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177" fontId="16" fillId="0" borderId="1" xfId="0" applyNumberFormat="1" applyFont="1" applyBorder="1" applyAlignment="1">
      <alignment horizontal="center" vertical="center"/>
    </xf>
    <xf numFmtId="179" fontId="16" fillId="0" borderId="1" xfId="0" applyNumberFormat="1" applyFont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78" fontId="13" fillId="0" borderId="3" xfId="0" applyNumberFormat="1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8" fontId="13" fillId="0" borderId="4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14" fontId="13" fillId="0" borderId="2" xfId="50" applyNumberFormat="1" applyFont="1" applyFill="1" applyBorder="1" applyAlignment="1">
      <alignment horizontal="center" vertical="center"/>
    </xf>
    <xf numFmtId="14" fontId="2" fillId="0" borderId="2" xfId="5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 wrapText="1"/>
    </xf>
    <xf numFmtId="14" fontId="13" fillId="0" borderId="3" xfId="50" applyNumberFormat="1" applyFont="1" applyFill="1" applyBorder="1" applyAlignment="1">
      <alignment horizontal="center" vertical="center"/>
    </xf>
    <xf numFmtId="14" fontId="2" fillId="0" borderId="3" xfId="50" applyNumberFormat="1" applyFont="1" applyFill="1" applyBorder="1" applyAlignment="1">
      <alignment horizontal="center" vertical="center"/>
    </xf>
    <xf numFmtId="14" fontId="13" fillId="0" borderId="4" xfId="50" applyNumberFormat="1" applyFont="1" applyFill="1" applyBorder="1" applyAlignment="1">
      <alignment horizontal="center" vertical="center"/>
    </xf>
    <xf numFmtId="14" fontId="2" fillId="0" borderId="4" xfId="50" applyNumberFormat="1" applyFont="1" applyFill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 wrapText="1"/>
    </xf>
    <xf numFmtId="0" fontId="15" fillId="0" borderId="0" xfId="0" applyFont="1" applyFill="1">
      <alignment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_附表1：输变电工程估算汇总表" xfId="55"/>
    <cellStyle name="常规 10 2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B24"/>
  <sheetViews>
    <sheetView showZeros="0" tabSelected="1" zoomScale="85" zoomScaleNormal="85" workbookViewId="0">
      <pane ySplit="3" topLeftCell="A4" activePane="bottomLeft" state="frozen"/>
      <selection/>
      <selection pane="bottomLeft" activeCell="E12" sqref="E12:E14"/>
    </sheetView>
  </sheetViews>
  <sheetFormatPr defaultColWidth="9" defaultRowHeight="15"/>
  <cols>
    <col min="1" max="2" width="9" style="2"/>
    <col min="3" max="3" width="14.8583333333333" style="2" customWidth="1"/>
    <col min="4" max="4" width="5.38333333333333" style="3" customWidth="1"/>
    <col min="5" max="5" width="31.5" style="2" customWidth="1"/>
    <col min="6" max="6" width="8.88333333333333" style="2" customWidth="1"/>
    <col min="7" max="7" width="11.6333333333333" style="4" customWidth="1"/>
    <col min="8" max="8" width="16" style="4" customWidth="1"/>
    <col min="9" max="11" width="12.3583333333333" style="5" customWidth="1"/>
    <col min="12" max="12" width="11.5583333333333" style="6" customWidth="1"/>
    <col min="13" max="13" width="11.5583333333333" style="7" customWidth="1"/>
    <col min="14" max="14" width="11.5583333333333" style="6" customWidth="1"/>
    <col min="15" max="15" width="14.525" style="8" customWidth="1"/>
    <col min="16" max="16" width="14.525" style="4" customWidth="1"/>
    <col min="17" max="17" width="17.5" style="4" customWidth="1"/>
    <col min="18" max="18" width="19.5" style="2" customWidth="1"/>
    <col min="19" max="20" width="9" style="2"/>
    <col min="21" max="21" width="9.25833333333333" style="2"/>
    <col min="22" max="16382" width="9" style="2"/>
  </cols>
  <sheetData>
    <row r="1" s="1" customFormat="1" ht="37" customHeight="1" spans="1:1638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30"/>
      <c r="N1" s="9"/>
      <c r="O1" s="9"/>
      <c r="P1" s="9"/>
      <c r="Q1" s="9"/>
      <c r="R1" s="9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</row>
    <row r="2" s="1" customFormat="1" ht="30" customHeight="1" spans="1:16382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31" t="s">
        <v>9</v>
      </c>
      <c r="J2" s="10" t="s">
        <v>10</v>
      </c>
      <c r="K2" s="10"/>
      <c r="L2" s="32" t="s">
        <v>11</v>
      </c>
      <c r="M2" s="33" t="s">
        <v>12</v>
      </c>
      <c r="N2" s="10" t="s">
        <v>13</v>
      </c>
      <c r="O2" s="34" t="s">
        <v>14</v>
      </c>
      <c r="P2" s="35"/>
      <c r="Q2" s="28" t="s">
        <v>15</v>
      </c>
      <c r="R2" s="28" t="s">
        <v>16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</row>
    <row r="3" s="1" customFormat="1" ht="46" customHeight="1" spans="1:16382">
      <c r="A3" s="10"/>
      <c r="B3" s="10"/>
      <c r="C3" s="10"/>
      <c r="D3" s="11"/>
      <c r="E3" s="11"/>
      <c r="F3" s="11"/>
      <c r="G3" s="11"/>
      <c r="H3" s="12"/>
      <c r="I3" s="31"/>
      <c r="J3" s="10" t="s">
        <v>17</v>
      </c>
      <c r="K3" s="10" t="s">
        <v>18</v>
      </c>
      <c r="L3" s="32"/>
      <c r="M3" s="33"/>
      <c r="N3" s="10"/>
      <c r="O3" s="34" t="s">
        <v>19</v>
      </c>
      <c r="P3" s="36" t="s">
        <v>20</v>
      </c>
      <c r="Q3" s="15"/>
      <c r="R3" s="15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</row>
    <row r="4" s="1" customFormat="1" ht="27" spans="1:16382">
      <c r="A4" s="13" t="s">
        <v>21</v>
      </c>
      <c r="B4" s="14" t="s">
        <v>22</v>
      </c>
      <c r="C4" s="14" t="s">
        <v>23</v>
      </c>
      <c r="D4" s="15">
        <v>1</v>
      </c>
      <c r="E4" s="13" t="s">
        <v>24</v>
      </c>
      <c r="F4" s="15" t="s">
        <v>25</v>
      </c>
      <c r="G4" s="16" t="s">
        <v>26</v>
      </c>
      <c r="H4" s="14" t="s">
        <v>27</v>
      </c>
      <c r="I4" s="37">
        <f>SUM(I5:I10)</f>
        <v>5803</v>
      </c>
      <c r="J4" s="37">
        <f>SUM(J5:J10)</f>
        <v>40.308</v>
      </c>
      <c r="K4" s="37">
        <f>SUM(K5:K10)</f>
        <v>10</v>
      </c>
      <c r="L4" s="37">
        <f>SUM(L5:L10)</f>
        <v>2205.1247</v>
      </c>
      <c r="M4" s="37">
        <f>SUM(M5:M10)</f>
        <v>107.67</v>
      </c>
      <c r="N4" s="38">
        <f>L4+L11</f>
        <v>2306.6747</v>
      </c>
      <c r="O4" s="39">
        <v>46111</v>
      </c>
      <c r="P4" s="40">
        <v>46476</v>
      </c>
      <c r="Q4" s="13" t="s">
        <v>28</v>
      </c>
      <c r="R4" s="13" t="s">
        <v>29</v>
      </c>
      <c r="S4" s="6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</row>
    <row r="5" s="1" customFormat="1" spans="1:16382">
      <c r="A5" s="17"/>
      <c r="B5" s="18"/>
      <c r="C5" s="18"/>
      <c r="D5" s="19">
        <v>1.1</v>
      </c>
      <c r="E5" s="20" t="s">
        <v>30</v>
      </c>
      <c r="F5" s="19" t="s">
        <v>25</v>
      </c>
      <c r="G5" s="21"/>
      <c r="H5" s="18"/>
      <c r="I5" s="41">
        <v>2429</v>
      </c>
      <c r="J5" s="42" t="s">
        <v>31</v>
      </c>
      <c r="K5" s="43">
        <f>2*5</f>
        <v>10</v>
      </c>
      <c r="L5" s="44">
        <v>670.4204</v>
      </c>
      <c r="M5" s="43">
        <v>26.81</v>
      </c>
      <c r="N5" s="45"/>
      <c r="O5" s="46"/>
      <c r="P5" s="47"/>
      <c r="Q5" s="13"/>
      <c r="R5" s="13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</row>
    <row r="6" s="1" customFormat="1" spans="1:16382">
      <c r="A6" s="17"/>
      <c r="B6" s="18"/>
      <c r="C6" s="18"/>
      <c r="D6" s="19">
        <v>1.2</v>
      </c>
      <c r="E6" s="20" t="s">
        <v>32</v>
      </c>
      <c r="F6" s="19" t="s">
        <v>25</v>
      </c>
      <c r="G6" s="21"/>
      <c r="H6" s="18"/>
      <c r="I6" s="41">
        <v>59</v>
      </c>
      <c r="J6" s="42" t="s">
        <v>31</v>
      </c>
      <c r="K6" s="42" t="s">
        <v>31</v>
      </c>
      <c r="L6" s="44">
        <v>17.6637</v>
      </c>
      <c r="M6" s="43">
        <v>0.54</v>
      </c>
      <c r="N6" s="45"/>
      <c r="O6" s="46"/>
      <c r="P6" s="47"/>
      <c r="Q6" s="13"/>
      <c r="R6" s="13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</row>
    <row r="7" s="1" customFormat="1" ht="28.5" spans="1:16382">
      <c r="A7" s="17"/>
      <c r="B7" s="18"/>
      <c r="C7" s="18"/>
      <c r="D7" s="19">
        <v>1.3</v>
      </c>
      <c r="E7" s="20" t="s">
        <v>33</v>
      </c>
      <c r="F7" s="19" t="s">
        <v>25</v>
      </c>
      <c r="G7" s="21"/>
      <c r="H7" s="18"/>
      <c r="I7" s="41">
        <v>2669</v>
      </c>
      <c r="J7" s="43">
        <v>28.944</v>
      </c>
      <c r="K7" s="42" t="s">
        <v>31</v>
      </c>
      <c r="L7" s="44">
        <v>1324.6404</v>
      </c>
      <c r="M7" s="43">
        <v>72.15</v>
      </c>
      <c r="N7" s="45"/>
      <c r="O7" s="46"/>
      <c r="P7" s="47"/>
      <c r="Q7" s="13"/>
      <c r="R7" s="13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</row>
    <row r="8" s="1" customFormat="1" ht="28.5" spans="1:16382">
      <c r="A8" s="17"/>
      <c r="B8" s="18"/>
      <c r="C8" s="18"/>
      <c r="D8" s="19">
        <v>1.4</v>
      </c>
      <c r="E8" s="20" t="s">
        <v>34</v>
      </c>
      <c r="F8" s="19" t="s">
        <v>25</v>
      </c>
      <c r="G8" s="21"/>
      <c r="H8" s="18"/>
      <c r="I8" s="41">
        <v>402</v>
      </c>
      <c r="J8" s="43">
        <v>2.3</v>
      </c>
      <c r="K8" s="42" t="s">
        <v>31</v>
      </c>
      <c r="L8" s="44">
        <v>123.8631</v>
      </c>
      <c r="M8" s="43">
        <v>8.17</v>
      </c>
      <c r="N8" s="45"/>
      <c r="O8" s="46"/>
      <c r="P8" s="47"/>
      <c r="Q8" s="13"/>
      <c r="R8" s="13"/>
      <c r="S8" s="6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</row>
    <row r="9" s="1" customFormat="1" ht="28.5" spans="1:16382">
      <c r="A9" s="17"/>
      <c r="B9" s="18"/>
      <c r="C9" s="18"/>
      <c r="D9" s="19">
        <v>1.5</v>
      </c>
      <c r="E9" s="20" t="s">
        <v>35</v>
      </c>
      <c r="F9" s="19" t="s">
        <v>25</v>
      </c>
      <c r="G9" s="21"/>
      <c r="H9" s="18"/>
      <c r="I9" s="41">
        <v>29</v>
      </c>
      <c r="J9" s="41">
        <v>0.21</v>
      </c>
      <c r="K9" s="42" t="s">
        <v>31</v>
      </c>
      <c r="L9" s="44">
        <v>6.9235</v>
      </c>
      <c r="M9" s="42" t="s">
        <v>31</v>
      </c>
      <c r="N9" s="45"/>
      <c r="O9" s="46"/>
      <c r="P9" s="47"/>
      <c r="Q9" s="13"/>
      <c r="R9" s="13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</row>
    <row r="10" s="1" customFormat="1" ht="28.5" spans="1:16382">
      <c r="A10" s="17"/>
      <c r="B10" s="18"/>
      <c r="C10" s="18"/>
      <c r="D10" s="19">
        <v>1.6</v>
      </c>
      <c r="E10" s="20" t="s">
        <v>36</v>
      </c>
      <c r="F10" s="19" t="s">
        <v>25</v>
      </c>
      <c r="G10" s="22"/>
      <c r="H10" s="23"/>
      <c r="I10" s="41">
        <v>215</v>
      </c>
      <c r="J10" s="41">
        <v>8.854</v>
      </c>
      <c r="K10" s="42" t="s">
        <v>31</v>
      </c>
      <c r="L10" s="44">
        <v>61.6136</v>
      </c>
      <c r="M10" s="42" t="s">
        <v>31</v>
      </c>
      <c r="N10" s="45"/>
      <c r="O10" s="48"/>
      <c r="P10" s="49"/>
      <c r="Q10" s="13"/>
      <c r="R10" s="13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</row>
    <row r="11" s="1" customFormat="1" ht="30" customHeight="1" spans="1:16382">
      <c r="A11" s="17"/>
      <c r="B11" s="18"/>
      <c r="C11" s="18"/>
      <c r="D11" s="15">
        <v>2</v>
      </c>
      <c r="E11" s="13" t="s">
        <v>37</v>
      </c>
      <c r="F11" s="15" t="s">
        <v>25</v>
      </c>
      <c r="G11" s="21" t="s">
        <v>26</v>
      </c>
      <c r="H11" s="18" t="s">
        <v>38</v>
      </c>
      <c r="I11" s="32">
        <v>556</v>
      </c>
      <c r="J11" s="42" t="s">
        <v>31</v>
      </c>
      <c r="K11" s="32">
        <v>10</v>
      </c>
      <c r="L11" s="37">
        <v>101.55</v>
      </c>
      <c r="M11" s="32">
        <v>5.14</v>
      </c>
      <c r="N11" s="45"/>
      <c r="O11" s="46">
        <v>46111</v>
      </c>
      <c r="P11" s="47">
        <v>46386</v>
      </c>
      <c r="Q11" s="13" t="s">
        <v>28</v>
      </c>
      <c r="R11" s="13" t="s">
        <v>29</v>
      </c>
      <c r="S11" s="62"/>
      <c r="T11" s="6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  <c r="XEN11" s="2"/>
      <c r="XEO11" s="2"/>
      <c r="XEP11" s="2"/>
      <c r="XEQ11" s="2"/>
      <c r="XER11" s="2"/>
      <c r="XES11" s="2"/>
      <c r="XET11" s="2"/>
      <c r="XEU11" s="2"/>
      <c r="XEV11" s="2"/>
      <c r="XEW11" s="2"/>
      <c r="XEX11" s="2"/>
      <c r="XEY11" s="2"/>
      <c r="XEZ11" s="2"/>
      <c r="XFA11" s="2"/>
      <c r="XFB11" s="2"/>
    </row>
    <row r="12" s="1" customFormat="1" spans="1:16382">
      <c r="A12" s="17"/>
      <c r="B12" s="14" t="s">
        <v>39</v>
      </c>
      <c r="C12" s="14" t="s">
        <v>40</v>
      </c>
      <c r="D12" s="15">
        <v>3</v>
      </c>
      <c r="E12" s="24" t="s">
        <v>41</v>
      </c>
      <c r="F12" s="15" t="s">
        <v>25</v>
      </c>
      <c r="G12" s="16" t="s">
        <v>42</v>
      </c>
      <c r="H12" s="14" t="s">
        <v>43</v>
      </c>
      <c r="I12" s="37">
        <f>SUM(I13:I14)</f>
        <v>2372</v>
      </c>
      <c r="J12" s="37">
        <f>SUM(J13:J14)</f>
        <v>19.4</v>
      </c>
      <c r="K12" s="37">
        <f>SUM(K13:K14)</f>
        <v>1</v>
      </c>
      <c r="L12" s="37">
        <f>SUM(L13:L14)</f>
        <v>1071.6417</v>
      </c>
      <c r="M12" s="37">
        <f>SUM(M13:M14)</f>
        <v>34.0482</v>
      </c>
      <c r="N12" s="38">
        <f>L12</f>
        <v>1071.6417</v>
      </c>
      <c r="O12" s="39">
        <v>46081</v>
      </c>
      <c r="P12" s="40">
        <v>46246</v>
      </c>
      <c r="Q12" s="14" t="s">
        <v>44</v>
      </c>
      <c r="R12" s="14" t="s">
        <v>29</v>
      </c>
      <c r="S12" s="6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  <c r="XEN12" s="2"/>
      <c r="XEO12" s="2"/>
      <c r="XEP12" s="2"/>
      <c r="XEQ12" s="2"/>
      <c r="XER12" s="2"/>
      <c r="XES12" s="2"/>
      <c r="XET12" s="2"/>
      <c r="XEU12" s="2"/>
      <c r="XEV12" s="2"/>
      <c r="XEW12" s="2"/>
      <c r="XEX12" s="2"/>
      <c r="XEY12" s="2"/>
      <c r="XEZ12" s="2"/>
      <c r="XFA12" s="2"/>
      <c r="XFB12" s="2"/>
    </row>
    <row r="13" s="1" customFormat="1" spans="1:16382">
      <c r="A13" s="17"/>
      <c r="B13" s="25"/>
      <c r="C13" s="25"/>
      <c r="D13" s="19">
        <v>3.1</v>
      </c>
      <c r="E13" s="20" t="s">
        <v>45</v>
      </c>
      <c r="F13" s="19" t="s">
        <v>25</v>
      </c>
      <c r="G13" s="21"/>
      <c r="H13" s="18"/>
      <c r="I13" s="41">
        <v>1715</v>
      </c>
      <c r="J13" s="41">
        <v>19.4</v>
      </c>
      <c r="K13" s="42" t="s">
        <v>31</v>
      </c>
      <c r="L13" s="50">
        <v>881.8149</v>
      </c>
      <c r="M13" s="51">
        <v>6.2308</v>
      </c>
      <c r="N13" s="45"/>
      <c r="O13" s="46"/>
      <c r="P13" s="47"/>
      <c r="Q13" s="18"/>
      <c r="R13" s="18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</row>
    <row r="14" s="1" customFormat="1" spans="1:16382">
      <c r="A14" s="17"/>
      <c r="B14" s="25"/>
      <c r="C14" s="25"/>
      <c r="D14" s="19">
        <v>3.2</v>
      </c>
      <c r="E14" s="20" t="s">
        <v>46</v>
      </c>
      <c r="F14" s="19" t="s">
        <v>25</v>
      </c>
      <c r="G14" s="21"/>
      <c r="H14" s="18"/>
      <c r="I14" s="41">
        <v>657</v>
      </c>
      <c r="J14" s="42" t="s">
        <v>31</v>
      </c>
      <c r="K14" s="41">
        <v>1</v>
      </c>
      <c r="L14" s="51">
        <v>189.8268</v>
      </c>
      <c r="M14" s="51">
        <v>27.8174</v>
      </c>
      <c r="N14" s="45"/>
      <c r="O14" s="46"/>
      <c r="P14" s="47"/>
      <c r="Q14" s="18"/>
      <c r="R14" s="1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</row>
    <row r="15" s="1" customFormat="1" ht="27" spans="1:16382">
      <c r="A15" s="17"/>
      <c r="B15" s="14" t="s">
        <v>47</v>
      </c>
      <c r="C15" s="14" t="s">
        <v>48</v>
      </c>
      <c r="D15" s="15">
        <v>4</v>
      </c>
      <c r="E15" s="13" t="s">
        <v>49</v>
      </c>
      <c r="F15" s="15" t="s">
        <v>25</v>
      </c>
      <c r="G15" s="14" t="s">
        <v>50</v>
      </c>
      <c r="H15" s="14" t="s">
        <v>51</v>
      </c>
      <c r="I15" s="37">
        <f>SUM(I16:I19)</f>
        <v>2569</v>
      </c>
      <c r="J15" s="37">
        <f>SUM(J16:J19)</f>
        <v>15.06</v>
      </c>
      <c r="K15" s="37" t="s">
        <v>31</v>
      </c>
      <c r="L15" s="37">
        <f>SUM(L16:L19)</f>
        <v>1048.91</v>
      </c>
      <c r="M15" s="37">
        <f>SUM(M16:M19)</f>
        <v>55.09</v>
      </c>
      <c r="N15" s="38">
        <f>L15</f>
        <v>1048.91</v>
      </c>
      <c r="O15" s="52">
        <v>46081</v>
      </c>
      <c r="P15" s="53">
        <v>46142</v>
      </c>
      <c r="Q15" s="14" t="s">
        <v>52</v>
      </c>
      <c r="R15" s="14" t="s">
        <v>29</v>
      </c>
      <c r="S15" s="6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  <c r="WVQ15" s="2"/>
      <c r="WVR15" s="2"/>
      <c r="WVS15" s="2"/>
      <c r="WVT15" s="2"/>
      <c r="WVU15" s="2"/>
      <c r="WVV15" s="2"/>
      <c r="WVW15" s="2"/>
      <c r="WVX15" s="2"/>
      <c r="WVY15" s="2"/>
      <c r="WVZ15" s="2"/>
      <c r="WWA15" s="2"/>
      <c r="WWB15" s="2"/>
      <c r="WWC15" s="2"/>
      <c r="WWD15" s="2"/>
      <c r="WWE15" s="2"/>
      <c r="WWF15" s="2"/>
      <c r="WWG15" s="2"/>
      <c r="WWH15" s="2"/>
      <c r="WWI15" s="2"/>
      <c r="WWJ15" s="2"/>
      <c r="WWK15" s="2"/>
      <c r="WWL15" s="2"/>
      <c r="WWM15" s="2"/>
      <c r="WWN15" s="2"/>
      <c r="WWO15" s="2"/>
      <c r="WWP15" s="2"/>
      <c r="WWQ15" s="2"/>
      <c r="WWR15" s="2"/>
      <c r="WWS15" s="2"/>
      <c r="WWT15" s="2"/>
      <c r="WWU15" s="2"/>
      <c r="WWV15" s="2"/>
      <c r="WWW15" s="2"/>
      <c r="WWX15" s="2"/>
      <c r="WWY15" s="2"/>
      <c r="WWZ15" s="2"/>
      <c r="WXA15" s="2"/>
      <c r="WXB15" s="2"/>
      <c r="WXC15" s="2"/>
      <c r="WXD15" s="2"/>
      <c r="WXE15" s="2"/>
      <c r="WXF15" s="2"/>
      <c r="WXG15" s="2"/>
      <c r="WXH15" s="2"/>
      <c r="WXI15" s="2"/>
      <c r="WXJ15" s="2"/>
      <c r="WXK15" s="2"/>
      <c r="WXL15" s="2"/>
      <c r="WXM15" s="2"/>
      <c r="WXN15" s="2"/>
      <c r="WXO15" s="2"/>
      <c r="WXP15" s="2"/>
      <c r="WXQ15" s="2"/>
      <c r="WXR15" s="2"/>
      <c r="WXS15" s="2"/>
      <c r="WXT15" s="2"/>
      <c r="WXU15" s="2"/>
      <c r="WXV15" s="2"/>
      <c r="WXW15" s="2"/>
      <c r="WXX15" s="2"/>
      <c r="WXY15" s="2"/>
      <c r="WXZ15" s="2"/>
      <c r="WYA15" s="2"/>
      <c r="WYB15" s="2"/>
      <c r="WYC15" s="2"/>
      <c r="WYD15" s="2"/>
      <c r="WYE15" s="2"/>
      <c r="WYF15" s="2"/>
      <c r="WYG15" s="2"/>
      <c r="WYH15" s="2"/>
      <c r="WYI15" s="2"/>
      <c r="WYJ15" s="2"/>
      <c r="WYK15" s="2"/>
      <c r="WYL15" s="2"/>
      <c r="WYM15" s="2"/>
      <c r="WYN15" s="2"/>
      <c r="WYO15" s="2"/>
      <c r="WYP15" s="2"/>
      <c r="WYQ15" s="2"/>
      <c r="WYR15" s="2"/>
      <c r="WYS15" s="2"/>
      <c r="WYT15" s="2"/>
      <c r="WYU15" s="2"/>
      <c r="WYV15" s="2"/>
      <c r="WYW15" s="2"/>
      <c r="WYX15" s="2"/>
      <c r="WYY15" s="2"/>
      <c r="WYZ15" s="2"/>
      <c r="WZA15" s="2"/>
      <c r="WZB15" s="2"/>
      <c r="WZC15" s="2"/>
      <c r="WZD15" s="2"/>
      <c r="WZE15" s="2"/>
      <c r="WZF15" s="2"/>
      <c r="WZG15" s="2"/>
      <c r="WZH15" s="2"/>
      <c r="WZI15" s="2"/>
      <c r="WZJ15" s="2"/>
      <c r="WZK15" s="2"/>
      <c r="WZL15" s="2"/>
      <c r="WZM15" s="2"/>
      <c r="WZN15" s="2"/>
      <c r="WZO15" s="2"/>
      <c r="WZP15" s="2"/>
      <c r="WZQ15" s="2"/>
      <c r="WZR15" s="2"/>
      <c r="WZS15" s="2"/>
      <c r="WZT15" s="2"/>
      <c r="WZU15" s="2"/>
      <c r="WZV15" s="2"/>
      <c r="WZW15" s="2"/>
      <c r="WZX15" s="2"/>
      <c r="WZY15" s="2"/>
      <c r="WZZ15" s="2"/>
      <c r="XAA15" s="2"/>
      <c r="XAB15" s="2"/>
      <c r="XAC15" s="2"/>
      <c r="XAD15" s="2"/>
      <c r="XAE15" s="2"/>
      <c r="XAF15" s="2"/>
      <c r="XAG15" s="2"/>
      <c r="XAH15" s="2"/>
      <c r="XAI15" s="2"/>
      <c r="XAJ15" s="2"/>
      <c r="XAK15" s="2"/>
      <c r="XAL15" s="2"/>
      <c r="XAM15" s="2"/>
      <c r="XAN15" s="2"/>
      <c r="XAO15" s="2"/>
      <c r="XAP15" s="2"/>
      <c r="XAQ15" s="2"/>
      <c r="XAR15" s="2"/>
      <c r="XAS15" s="2"/>
      <c r="XAT15" s="2"/>
      <c r="XAU15" s="2"/>
      <c r="XAV15" s="2"/>
      <c r="XAW15" s="2"/>
      <c r="XAX15" s="2"/>
      <c r="XAY15" s="2"/>
      <c r="XAZ15" s="2"/>
      <c r="XBA15" s="2"/>
      <c r="XBB15" s="2"/>
      <c r="XBC15" s="2"/>
      <c r="XBD15" s="2"/>
      <c r="XBE15" s="2"/>
      <c r="XBF15" s="2"/>
      <c r="XBG15" s="2"/>
      <c r="XBH15" s="2"/>
      <c r="XBI15" s="2"/>
      <c r="XBJ15" s="2"/>
      <c r="XBK15" s="2"/>
      <c r="XBL15" s="2"/>
      <c r="XBM15" s="2"/>
      <c r="XBN15" s="2"/>
      <c r="XBO15" s="2"/>
      <c r="XBP15" s="2"/>
      <c r="XBQ15" s="2"/>
      <c r="XBR15" s="2"/>
      <c r="XBS15" s="2"/>
      <c r="XBT15" s="2"/>
      <c r="XBU15" s="2"/>
      <c r="XBV15" s="2"/>
      <c r="XBW15" s="2"/>
      <c r="XBX15" s="2"/>
      <c r="XBY15" s="2"/>
      <c r="XBZ15" s="2"/>
      <c r="XCA15" s="2"/>
      <c r="XCB15" s="2"/>
      <c r="XCC15" s="2"/>
      <c r="XCD15" s="2"/>
      <c r="XCE15" s="2"/>
      <c r="XCF15" s="2"/>
      <c r="XCG15" s="2"/>
      <c r="XCH15" s="2"/>
      <c r="XCI15" s="2"/>
      <c r="XCJ15" s="2"/>
      <c r="XCK15" s="2"/>
      <c r="XCL15" s="2"/>
      <c r="XCM15" s="2"/>
      <c r="XCN15" s="2"/>
      <c r="XCO15" s="2"/>
      <c r="XCP15" s="2"/>
      <c r="XCQ15" s="2"/>
      <c r="XCR15" s="2"/>
      <c r="XCS15" s="2"/>
      <c r="XCT15" s="2"/>
      <c r="XCU15" s="2"/>
      <c r="XCV15" s="2"/>
      <c r="XCW15" s="2"/>
      <c r="XCX15" s="2"/>
      <c r="XCY15" s="2"/>
      <c r="XCZ15" s="2"/>
      <c r="XDA15" s="2"/>
      <c r="XDB15" s="2"/>
      <c r="XDC15" s="2"/>
      <c r="XDD15" s="2"/>
      <c r="XDE15" s="2"/>
      <c r="XDF15" s="2"/>
      <c r="XDG15" s="2"/>
      <c r="XDH15" s="2"/>
      <c r="XDI15" s="2"/>
      <c r="XDJ15" s="2"/>
      <c r="XDK15" s="2"/>
      <c r="XDL15" s="2"/>
      <c r="XDM15" s="2"/>
      <c r="XDN15" s="2"/>
      <c r="XDO15" s="2"/>
      <c r="XDP15" s="2"/>
      <c r="XDQ15" s="2"/>
      <c r="XDR15" s="2"/>
      <c r="XDS15" s="2"/>
      <c r="XDT15" s="2"/>
      <c r="XDU15" s="2"/>
      <c r="XDV15" s="2"/>
      <c r="XDW15" s="2"/>
      <c r="XDX15" s="2"/>
      <c r="XDY15" s="2"/>
      <c r="XDZ15" s="2"/>
      <c r="XEA15" s="2"/>
      <c r="XEB15" s="2"/>
      <c r="XEC15" s="2"/>
      <c r="XED15" s="2"/>
      <c r="XEE15" s="2"/>
      <c r="XEF15" s="2"/>
      <c r="XEG15" s="2"/>
      <c r="XEH15" s="2"/>
      <c r="XEI15" s="2"/>
      <c r="XEJ15" s="2"/>
      <c r="XEK15" s="2"/>
      <c r="XEL15" s="2"/>
      <c r="XEM15" s="2"/>
      <c r="XEN15" s="2"/>
      <c r="XEO15" s="2"/>
      <c r="XEP15" s="2"/>
      <c r="XEQ15" s="2"/>
      <c r="XER15" s="2"/>
      <c r="XES15" s="2"/>
      <c r="XET15" s="2"/>
      <c r="XEU15" s="2"/>
      <c r="XEV15" s="2"/>
      <c r="XEW15" s="2"/>
      <c r="XEX15" s="2"/>
      <c r="XEY15" s="2"/>
      <c r="XEZ15" s="2"/>
      <c r="XFA15" s="2"/>
      <c r="XFB15" s="2"/>
    </row>
    <row r="16" s="1" customFormat="1" ht="27" spans="1:16382">
      <c r="A16" s="17"/>
      <c r="B16" s="25"/>
      <c r="C16" s="25"/>
      <c r="D16" s="19">
        <v>4.1</v>
      </c>
      <c r="E16" s="26" t="s">
        <v>53</v>
      </c>
      <c r="F16" s="19" t="s">
        <v>25</v>
      </c>
      <c r="G16" s="25"/>
      <c r="H16" s="25"/>
      <c r="I16" s="42">
        <v>759</v>
      </c>
      <c r="J16" s="51">
        <v>13.81</v>
      </c>
      <c r="K16" s="42" t="s">
        <v>31</v>
      </c>
      <c r="L16" s="54">
        <v>719.65</v>
      </c>
      <c r="M16" s="54">
        <v>40.3</v>
      </c>
      <c r="N16" s="45"/>
      <c r="O16" s="55"/>
      <c r="P16" s="56"/>
      <c r="Q16" s="25"/>
      <c r="R16" s="2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  <c r="XEG16" s="2"/>
      <c r="XEH16" s="2"/>
      <c r="XEI16" s="2"/>
      <c r="XEJ16" s="2"/>
      <c r="XEK16" s="2"/>
      <c r="XEL16" s="2"/>
      <c r="XEM16" s="2"/>
      <c r="XEN16" s="2"/>
      <c r="XEO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</row>
    <row r="17" s="1" customFormat="1" ht="27" spans="1:16382">
      <c r="A17" s="17"/>
      <c r="B17" s="25"/>
      <c r="C17" s="25"/>
      <c r="D17" s="19">
        <v>4.2</v>
      </c>
      <c r="E17" s="26" t="s">
        <v>54</v>
      </c>
      <c r="F17" s="19" t="s">
        <v>25</v>
      </c>
      <c r="G17" s="25"/>
      <c r="H17" s="25"/>
      <c r="I17" s="42">
        <v>97</v>
      </c>
      <c r="J17" s="51">
        <v>1.25</v>
      </c>
      <c r="K17" s="42" t="s">
        <v>31</v>
      </c>
      <c r="L17" s="54">
        <v>300.99</v>
      </c>
      <c r="M17" s="54">
        <v>13.98</v>
      </c>
      <c r="N17" s="45"/>
      <c r="O17" s="55"/>
      <c r="P17" s="56"/>
      <c r="Q17" s="25"/>
      <c r="R17" s="25"/>
      <c r="S17" s="6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  <c r="XEG17" s="2"/>
      <c r="XEH17" s="2"/>
      <c r="XEI17" s="2"/>
      <c r="XEJ17" s="2"/>
      <c r="XEK17" s="2"/>
      <c r="XEL17" s="2"/>
      <c r="XEM17" s="2"/>
      <c r="XEN17" s="2"/>
      <c r="XEO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</row>
    <row r="18" s="1" customFormat="1" spans="1:16382">
      <c r="A18" s="17"/>
      <c r="B18" s="25"/>
      <c r="C18" s="25"/>
      <c r="D18" s="19">
        <v>4.3</v>
      </c>
      <c r="E18" s="26" t="s">
        <v>55</v>
      </c>
      <c r="F18" s="19" t="s">
        <v>25</v>
      </c>
      <c r="G18" s="25"/>
      <c r="H18" s="25"/>
      <c r="I18" s="42">
        <v>825</v>
      </c>
      <c r="J18" s="42" t="s">
        <v>31</v>
      </c>
      <c r="K18" s="42" t="s">
        <v>31</v>
      </c>
      <c r="L18" s="54">
        <v>19.36</v>
      </c>
      <c r="M18" s="54">
        <v>0.72</v>
      </c>
      <c r="N18" s="45"/>
      <c r="O18" s="55"/>
      <c r="P18" s="56"/>
      <c r="Q18" s="25"/>
      <c r="R18" s="25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  <c r="XEG18" s="2"/>
      <c r="XEH18" s="2"/>
      <c r="XEI18" s="2"/>
      <c r="XEJ18" s="2"/>
      <c r="XEK18" s="2"/>
      <c r="XEL18" s="2"/>
      <c r="XEM18" s="2"/>
      <c r="XEN18" s="2"/>
      <c r="XEO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</row>
    <row r="19" s="1" customFormat="1" spans="1:16382">
      <c r="A19" s="17"/>
      <c r="B19" s="25"/>
      <c r="C19" s="25"/>
      <c r="D19" s="19">
        <v>4.4</v>
      </c>
      <c r="E19" s="26" t="s">
        <v>56</v>
      </c>
      <c r="F19" s="19" t="s">
        <v>25</v>
      </c>
      <c r="G19" s="27"/>
      <c r="H19" s="27"/>
      <c r="I19" s="42">
        <v>888</v>
      </c>
      <c r="J19" s="42" t="s">
        <v>31</v>
      </c>
      <c r="K19" s="42" t="s">
        <v>31</v>
      </c>
      <c r="L19" s="54">
        <v>8.91</v>
      </c>
      <c r="M19" s="54">
        <v>0.09</v>
      </c>
      <c r="N19" s="45"/>
      <c r="O19" s="57"/>
      <c r="P19" s="58"/>
      <c r="Q19" s="27"/>
      <c r="R19" s="27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  <c r="XEF19" s="2"/>
      <c r="XEG19" s="2"/>
      <c r="XEH19" s="2"/>
      <c r="XEI19" s="2"/>
      <c r="XEJ19" s="2"/>
      <c r="XEK19" s="2"/>
      <c r="XEL19" s="2"/>
      <c r="XEM19" s="2"/>
      <c r="XEN19" s="2"/>
      <c r="XEO19" s="2"/>
      <c r="XEP19" s="2"/>
      <c r="XEQ19" s="2"/>
      <c r="XER19" s="2"/>
      <c r="XES19" s="2"/>
      <c r="XET19" s="2"/>
      <c r="XEU19" s="2"/>
      <c r="XEV19" s="2"/>
      <c r="XEW19" s="2"/>
      <c r="XEX19" s="2"/>
      <c r="XEY19" s="2"/>
      <c r="XEZ19" s="2"/>
      <c r="XFA19" s="2"/>
      <c r="XFB19" s="2"/>
    </row>
    <row r="20" s="1" customFormat="1" ht="27" spans="1:16382">
      <c r="A20" s="17"/>
      <c r="B20" s="13" t="s">
        <v>57</v>
      </c>
      <c r="C20" s="13" t="s">
        <v>58</v>
      </c>
      <c r="D20" s="15">
        <v>5</v>
      </c>
      <c r="E20" s="13" t="s">
        <v>59</v>
      </c>
      <c r="F20" s="15" t="s">
        <v>25</v>
      </c>
      <c r="G20" s="28" t="s">
        <v>60</v>
      </c>
      <c r="H20" s="13" t="s">
        <v>61</v>
      </c>
      <c r="I20" s="37">
        <f>SUM(I21:I24)</f>
        <v>1343.93</v>
      </c>
      <c r="J20" s="37">
        <f>SUM(J21:J24)</f>
        <v>8.68</v>
      </c>
      <c r="K20" s="37">
        <f>SUM(K21:K24)</f>
        <v>5</v>
      </c>
      <c r="L20" s="37">
        <f>SUM(L21:L24)</f>
        <v>532.81</v>
      </c>
      <c r="M20" s="37">
        <f>SUM(M21:M24)</f>
        <v>21.77</v>
      </c>
      <c r="N20" s="37">
        <f>L20</f>
        <v>532.81</v>
      </c>
      <c r="O20" s="59">
        <v>46081</v>
      </c>
      <c r="P20" s="60">
        <v>46386</v>
      </c>
      <c r="Q20" s="13" t="s">
        <v>62</v>
      </c>
      <c r="R20" s="13" t="s">
        <v>29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  <c r="XEG20" s="2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</row>
    <row r="21" s="1" customFormat="1" spans="1:16382">
      <c r="A21" s="17"/>
      <c r="B21" s="17"/>
      <c r="C21" s="17"/>
      <c r="D21" s="19">
        <v>5.1</v>
      </c>
      <c r="E21" s="29" t="s">
        <v>63</v>
      </c>
      <c r="F21" s="19" t="s">
        <v>25</v>
      </c>
      <c r="G21" s="28"/>
      <c r="H21" s="13"/>
      <c r="I21" s="61">
        <v>526</v>
      </c>
      <c r="J21" s="42" t="s">
        <v>31</v>
      </c>
      <c r="K21" s="61">
        <f>1*5</f>
        <v>5</v>
      </c>
      <c r="L21" s="54">
        <v>149.72</v>
      </c>
      <c r="M21" s="61">
        <v>7.25</v>
      </c>
      <c r="N21" s="37"/>
      <c r="O21" s="59"/>
      <c r="P21" s="60"/>
      <c r="Q21" s="13"/>
      <c r="R21" s="13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  <c r="XEF21" s="2"/>
      <c r="XEG21" s="2"/>
      <c r="XEH21" s="2"/>
      <c r="XEI21" s="2"/>
      <c r="XEJ21" s="2"/>
      <c r="XEK21" s="2"/>
      <c r="XEL21" s="2"/>
      <c r="XEM21" s="2"/>
      <c r="XEN21" s="2"/>
      <c r="XEO21" s="2"/>
      <c r="XEP21" s="2"/>
      <c r="XEQ21" s="2"/>
      <c r="XER21" s="2"/>
      <c r="XES21" s="2"/>
      <c r="XET21" s="2"/>
      <c r="XEU21" s="2"/>
      <c r="XEV21" s="2"/>
      <c r="XEW21" s="2"/>
      <c r="XEX21" s="2"/>
      <c r="XEY21" s="2"/>
      <c r="XEZ21" s="2"/>
      <c r="XFA21" s="2"/>
      <c r="XFB21" s="2"/>
    </row>
    <row r="22" s="1" customFormat="1" spans="1:16382">
      <c r="A22" s="17"/>
      <c r="B22" s="17"/>
      <c r="C22" s="17"/>
      <c r="D22" s="19">
        <v>5.2</v>
      </c>
      <c r="E22" s="29" t="s">
        <v>64</v>
      </c>
      <c r="F22" s="19" t="s">
        <v>25</v>
      </c>
      <c r="G22" s="28"/>
      <c r="H22" s="13"/>
      <c r="I22" s="61">
        <v>91</v>
      </c>
      <c r="J22" s="42" t="s">
        <v>31</v>
      </c>
      <c r="K22" s="42" t="s">
        <v>31</v>
      </c>
      <c r="L22" s="54">
        <v>13.49</v>
      </c>
      <c r="M22" s="61">
        <v>0.68</v>
      </c>
      <c r="N22" s="37"/>
      <c r="O22" s="59"/>
      <c r="P22" s="60"/>
      <c r="Q22" s="13"/>
      <c r="R22" s="13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  <c r="XEF22" s="2"/>
      <c r="XEG22" s="2"/>
      <c r="XEH22" s="2"/>
      <c r="XEI22" s="2"/>
      <c r="XEJ22" s="2"/>
      <c r="XEK22" s="2"/>
      <c r="XEL22" s="2"/>
      <c r="XEM22" s="2"/>
      <c r="XEN22" s="2"/>
      <c r="XEO22" s="2"/>
      <c r="XEP22" s="2"/>
      <c r="XEQ22" s="2"/>
      <c r="XER22" s="2"/>
      <c r="XES22" s="2"/>
      <c r="XET22" s="2"/>
      <c r="XEU22" s="2"/>
      <c r="XEV22" s="2"/>
      <c r="XEW22" s="2"/>
      <c r="XEX22" s="2"/>
      <c r="XEY22" s="2"/>
      <c r="XEZ22" s="2"/>
      <c r="XFA22" s="2"/>
      <c r="XFB22" s="2"/>
    </row>
    <row r="23" s="1" customFormat="1" spans="1:16382">
      <c r="A23" s="17"/>
      <c r="B23" s="17"/>
      <c r="C23" s="17"/>
      <c r="D23" s="19">
        <v>5.3</v>
      </c>
      <c r="E23" s="29" t="s">
        <v>65</v>
      </c>
      <c r="F23" s="19" t="s">
        <v>25</v>
      </c>
      <c r="G23" s="28"/>
      <c r="H23" s="13"/>
      <c r="I23" s="61">
        <v>706.93</v>
      </c>
      <c r="J23" s="61">
        <v>8.61</v>
      </c>
      <c r="K23" s="42" t="s">
        <v>31</v>
      </c>
      <c r="L23" s="54">
        <v>359.58</v>
      </c>
      <c r="M23" s="61">
        <v>12.96</v>
      </c>
      <c r="N23" s="37"/>
      <c r="O23" s="59"/>
      <c r="P23" s="60"/>
      <c r="Q23" s="13"/>
      <c r="R23" s="13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  <c r="XEF23" s="2"/>
      <c r="XEG23" s="2"/>
      <c r="XEH23" s="2"/>
      <c r="XEI23" s="2"/>
      <c r="XEJ23" s="2"/>
      <c r="XEK23" s="2"/>
      <c r="XEL23" s="2"/>
      <c r="XEM23" s="2"/>
      <c r="XEN23" s="2"/>
      <c r="XEO23" s="2"/>
      <c r="XEP23" s="2"/>
      <c r="XEQ23" s="2"/>
      <c r="XER23" s="2"/>
      <c r="XES23" s="2"/>
      <c r="XET23" s="2"/>
      <c r="XEU23" s="2"/>
      <c r="XEV23" s="2"/>
      <c r="XEW23" s="2"/>
      <c r="XEX23" s="2"/>
      <c r="XEY23" s="2"/>
      <c r="XEZ23" s="2"/>
      <c r="XFA23" s="2"/>
      <c r="XFB23" s="2"/>
    </row>
    <row r="24" s="1" customFormat="1" spans="1:16382">
      <c r="A24" s="17"/>
      <c r="B24" s="17"/>
      <c r="C24" s="17"/>
      <c r="D24" s="19">
        <v>5.4</v>
      </c>
      <c r="E24" s="29" t="s">
        <v>66</v>
      </c>
      <c r="F24" s="19" t="s">
        <v>25</v>
      </c>
      <c r="G24" s="28"/>
      <c r="H24" s="13"/>
      <c r="I24" s="61">
        <v>20</v>
      </c>
      <c r="J24" s="61">
        <v>0.07</v>
      </c>
      <c r="K24" s="42" t="s">
        <v>31</v>
      </c>
      <c r="L24" s="54">
        <v>10.02</v>
      </c>
      <c r="M24" s="61">
        <v>0.88</v>
      </c>
      <c r="N24" s="37"/>
      <c r="O24" s="59"/>
      <c r="P24" s="60"/>
      <c r="Q24" s="13"/>
      <c r="R24" s="13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  <c r="XEF24" s="2"/>
      <c r="XEG24" s="2"/>
      <c r="XEH24" s="2"/>
      <c r="XEI24" s="2"/>
      <c r="XEJ24" s="2"/>
      <c r="XEK24" s="2"/>
      <c r="XEL24" s="2"/>
      <c r="XEM24" s="2"/>
      <c r="XEN24" s="2"/>
      <c r="XEO24" s="2"/>
      <c r="XEP24" s="2"/>
      <c r="XEQ24" s="2"/>
      <c r="XER24" s="2"/>
      <c r="XES24" s="2"/>
      <c r="XET24" s="2"/>
      <c r="XEU24" s="2"/>
      <c r="XEV24" s="2"/>
      <c r="XEW24" s="2"/>
      <c r="XEX24" s="2"/>
      <c r="XEY24" s="2"/>
      <c r="XEZ24" s="2"/>
      <c r="XFA24" s="2"/>
      <c r="XFB24" s="2"/>
    </row>
  </sheetData>
  <autoFilter xmlns:etc="http://www.wps.cn/officeDocument/2017/etCustomData" ref="A3:XFB24" etc:filterBottomFollowUsedRange="0">
    <extLst/>
  </autoFilter>
  <mergeCells count="54">
    <mergeCell ref="A1:R1"/>
    <mergeCell ref="J2:K2"/>
    <mergeCell ref="O2:P2"/>
    <mergeCell ref="A2:A3"/>
    <mergeCell ref="A4:A24"/>
    <mergeCell ref="B2:B3"/>
    <mergeCell ref="B4:B11"/>
    <mergeCell ref="B12:B14"/>
    <mergeCell ref="B15:B19"/>
    <mergeCell ref="B20:B24"/>
    <mergeCell ref="C2:C3"/>
    <mergeCell ref="C4:C11"/>
    <mergeCell ref="C12:C14"/>
    <mergeCell ref="C15:C19"/>
    <mergeCell ref="C20:C24"/>
    <mergeCell ref="D2:D3"/>
    <mergeCell ref="E2:E3"/>
    <mergeCell ref="F2:F3"/>
    <mergeCell ref="G2:G3"/>
    <mergeCell ref="G4:G10"/>
    <mergeCell ref="G12:G14"/>
    <mergeCell ref="G15:G19"/>
    <mergeCell ref="G20:G24"/>
    <mergeCell ref="H2:H3"/>
    <mergeCell ref="H4:H10"/>
    <mergeCell ref="H12:H14"/>
    <mergeCell ref="H15:H19"/>
    <mergeCell ref="H20:H24"/>
    <mergeCell ref="I2:I3"/>
    <mergeCell ref="L2:L3"/>
    <mergeCell ref="M2:M3"/>
    <mergeCell ref="N2:N3"/>
    <mergeCell ref="N4:N11"/>
    <mergeCell ref="N12:N14"/>
    <mergeCell ref="N15:N19"/>
    <mergeCell ref="N20:N24"/>
    <mergeCell ref="O4:O10"/>
    <mergeCell ref="O12:O14"/>
    <mergeCell ref="O15:O19"/>
    <mergeCell ref="O20:O24"/>
    <mergeCell ref="P4:P10"/>
    <mergeCell ref="P12:P14"/>
    <mergeCell ref="P15:P19"/>
    <mergeCell ref="P20:P24"/>
    <mergeCell ref="Q2:Q3"/>
    <mergeCell ref="Q4:Q10"/>
    <mergeCell ref="Q12:Q14"/>
    <mergeCell ref="Q15:Q19"/>
    <mergeCell ref="Q20:Q24"/>
    <mergeCell ref="R2:R3"/>
    <mergeCell ref="R4:R10"/>
    <mergeCell ref="R12:R14"/>
    <mergeCell ref="R15:R19"/>
    <mergeCell ref="R20:R24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廖翼</cp:lastModifiedBy>
  <dcterms:created xsi:type="dcterms:W3CDTF">2019-03-13T06:33:00Z</dcterms:created>
  <dcterms:modified xsi:type="dcterms:W3CDTF">2025-12-16T08:49:17Z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E54F308DCCC04CB7A622A17DECB6D0D8</vt:lpwstr>
  </property>
</Properties>
</file>