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需求一览表" sheetId="5" r:id="rId1"/>
  </sheets>
  <definedNames>
    <definedName name="_xlnm._FilterDatabase" localSheetId="0" hidden="1">需求一览表!$A$3:$M$3</definedName>
    <definedName name="_xlnm.Print_Area" localSheetId="0">需求一览表!$A$1:$M$3</definedName>
    <definedName name="_xlnm.Print_Titles" localSheetId="0">需求一览表!$2:$3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<sst xmlns="http://schemas.openxmlformats.org/spreadsheetml/2006/main" count="108" uniqueCount="72">
  <si>
    <t>贵州电网有限责任公司2025年工程类第六批电网基建工程监理公开招标需求一览表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</si>
  <si>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</si>
  <si>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</si>
  <si>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</si>
  <si>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</si>
  <si>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</si>
  <si>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</si>
  <si>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</si>
  <si>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</si>
  <si>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</si>
  <si>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项目最高限价
（万元）</t>
  </si>
  <si>
    <t>标段最高限价
（万元）</t>
  </si>
  <si>
    <t>计划开竣工日期</t>
  </si>
  <si>
    <t>开工日期</t>
  </si>
  <si>
    <t>竣工日期</t>
  </si>
  <si>
    <t>220kV及以下工程监理</t>
  </si>
  <si>
    <t>【1-1】</t>
  </si>
  <si>
    <t>【1-1】500千伏关岭变220千伏送出工程等工程监理</t>
  </si>
  <si>
    <t>500千伏关岭变220千伏送出工程监理</t>
  </si>
  <si>
    <t>220kV</t>
  </si>
  <si>
    <t>建设分公司</t>
  </si>
  <si>
    <t>关岭县</t>
  </si>
  <si>
    <t>沙盘升压站～八河变Ⅱ回π接入关岭变220kV线路工程</t>
  </si>
  <si>
    <t>二次配套完善工程</t>
  </si>
  <si>
    <t>220千伏都匀威远变-青岩500千伏变第二回线路工程监理</t>
  </si>
  <si>
    <t>都匀市</t>
  </si>
  <si>
    <t>青岩变~威远变II回220kV电缆线路工程</t>
  </si>
  <si>
    <t>威远变220kV出线间隔扩建工程</t>
  </si>
  <si>
    <t>青岩变~威远变II回220kV架空线路工程</t>
  </si>
  <si>
    <t>贵阳双龙220千伏筑东变主变改造及10千伏出线改造工程监理</t>
  </si>
  <si>
    <t>贵阳市</t>
  </si>
  <si>
    <t>筑东变改造工程</t>
  </si>
  <si>
    <t>筑东变220kV线路配套改造工程</t>
  </si>
  <si>
    <t>筑东变110kV线路配套改造工程</t>
  </si>
  <si>
    <t>习水110千伏同民变主变扩建输变电工程</t>
  </si>
  <si>
    <t>110kV</t>
  </si>
  <si>
    <t>遵义供电局</t>
  </si>
  <si>
    <t>遵义市习水县</t>
  </si>
  <si>
    <t>同民变～火石变110kV线路工程</t>
  </si>
  <si>
    <t>火石变110kV出线间隔扩建工程</t>
  </si>
  <si>
    <t>同民变二期扩建工程</t>
  </si>
  <si>
    <t>习水220千伏习酒（仁怀北）变110千伏配套送出工程</t>
  </si>
  <si>
    <t>习酒变～庙坪变110kV架空线路工程</t>
  </si>
  <si>
    <t>同火线π接入习酒变110kV线路工程</t>
  </si>
  <si>
    <t>庙永线π接入习酒变110kV线路工程</t>
  </si>
  <si>
    <t>庙坪变110kV出线间隔扩建工程</t>
  </si>
  <si>
    <t>习酒变～庙坪变110kV架空线路工程（电缆）</t>
  </si>
  <si>
    <t>220千伏曹官变-110千伏马桥变110千伏线路工程</t>
  </si>
  <si>
    <t>贵阳供电局</t>
  </si>
  <si>
    <t>贵州省贵阳市白云区、修文县</t>
  </si>
  <si>
    <t>曹官变110kV出线间隔扩建工程</t>
  </si>
  <si>
    <t>马桥变110kV出线间隔扩建与改造工程</t>
  </si>
  <si>
    <t>曹官变～马桥变110kV架空线路工程</t>
  </si>
  <si>
    <t>曹官变～马桥变110kV电缆线路工程</t>
  </si>
  <si>
    <t>贵阳110千伏枣山输变电工程（含10千伏送出工程）</t>
  </si>
  <si>
    <t>贵阳市云岩区</t>
  </si>
  <si>
    <t>110kV枣山变电站新建工程</t>
  </si>
  <si>
    <t>五里变二次配套完善工程</t>
  </si>
  <si>
    <t>五里变～枣山变Ⅰ、Ⅱ回110kV线路工程</t>
  </si>
  <si>
    <t>云岩区110kV枣山变10kV枣山II回线电缆线路新建工程</t>
  </si>
  <si>
    <t>10kV</t>
  </si>
  <si>
    <t>云岩区110kV枣山变10kV枣山I回线电缆线路新建工程</t>
  </si>
  <si>
    <t>水城35千伏野钟变主变增容改造工程</t>
  </si>
  <si>
    <t>35kV</t>
  </si>
  <si>
    <t>铜仁供电局</t>
  </si>
  <si>
    <t>贵州省铜仁地区市铜仁市碧江区</t>
  </si>
  <si>
    <t>都匀35千伏凯口变2号主变扩建工程</t>
  </si>
  <si>
    <t>都匀供电局</t>
  </si>
  <si>
    <t>安顺220千伏普定北变 110 千伏送出工程</t>
  </si>
  <si>
    <t>35kv</t>
  </si>
  <si>
    <t>安顺供电局</t>
  </si>
  <si>
    <t>安顺市普定县白岩镇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</si>
</sst>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  <numFmt numFmtId="178" formatCode="0;[Red]0"/>
    <numFmt numFmtId="179" formatCode="yyyy/m/d;@"/>
  </numFmts>
  <fonts count="3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rgb="FF000000"/>
      <name val="Times New Roman"/>
      <charset val="134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/>
    <xf numFmtId="0" fontId="35" fillId="0" borderId="0">
      <alignment vertical="center"/>
    </xf>
    <xf numFmtId="0" fontId="14" fillId="0" borderId="0"/>
    <xf numFmtId="0" fontId="3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/>
    <xf numFmtId="0" fontId="14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Fill="1" applyBorder="1" applyAlignment="1" applyProtection="1">
      <alignment horizontal="center" vertical="center" wrapText="1"/>
      <protection hidden="1"/>
    </xf>
    <xf numFmtId="0" fontId="7" fillId="0" borderId="1" xfId="56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  <protection hidden="1"/>
    </xf>
    <xf numFmtId="0" fontId="6" fillId="0" borderId="2" xfId="0" applyFont="1" applyFill="1" applyBorder="1" applyAlignment="1">
      <alignment horizontal="center" vertical="center" wrapText="1"/>
    </xf>
    <xf numFmtId="0" fontId="8" fillId="0" borderId="1" xfId="56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179" fontId="12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179" fontId="14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178" fontId="15" fillId="0" borderId="1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常规 6" xfId="50"/>
    <cellStyle name="常规 12" xfId="51"/>
    <cellStyle name="常规 6 2" xfId="52"/>
    <cellStyle name="常规 144 2" xfId="53"/>
    <cellStyle name="常规_附表1：输变电工程估算汇总表" xfId="54"/>
    <cellStyle name="常规 10 2" xfId="55"/>
    <cellStyle name="Normal" xfId="56"/>
    <cellStyle name="常规 4" xfId="5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8"/>
  <sheetViews>
    <sheetView tabSelected="1" zoomScale="90" zoomScaleNormal="90" workbookViewId="0">
      <pane ySplit="3" topLeftCell="A26" activePane="bottomLeft" state="frozen"/>
      <selection/>
      <selection pane="bottomLeft" activeCell="P32" sqref="P32"/>
    </sheetView>
  </sheetViews>
  <sheetFormatPr defaultColWidth="9" defaultRowHeight="13.5"/>
  <cols>
    <col min="1" max="1" width="8.75" style="3" customWidth="1"/>
    <col min="2" max="2" width="11.125" style="4" customWidth="1"/>
    <col min="3" max="3" width="10.9666666666667" style="4" customWidth="1"/>
    <col min="4" max="4" width="5.375" style="3" customWidth="1"/>
    <col min="5" max="5" width="22.75" style="5" customWidth="1"/>
    <col min="6" max="6" width="8.875" style="3" customWidth="1"/>
    <col min="7" max="7" width="11.625" style="3" customWidth="1"/>
    <col min="8" max="8" width="12.35" style="3" customWidth="1"/>
    <col min="9" max="9" width="11.625" style="3" customWidth="1"/>
    <col min="10" max="10" width="11.5416666666667" style="6" customWidth="1"/>
    <col min="11" max="11" width="15.1333333333333" style="4" customWidth="1"/>
    <col min="12" max="13" width="15.625" style="3" customWidth="1"/>
    <col min="14" max="16384" width="9" style="7"/>
  </cols>
  <sheetData>
    <row r="1" s="1" customFormat="1" ht="37" customHeight="1" spans="1:13">
      <c r="A1" s="8" t="s">
        <v>0</v>
      </c>
      <c r="B1" s="8"/>
      <c r="C1" s="8"/>
      <c r="D1" s="8"/>
      <c r="E1" s="8"/>
      <c r="F1" s="8"/>
      <c r="G1" s="8"/>
      <c r="H1" s="8"/>
      <c r="I1" s="8"/>
      <c r="J1" s="39"/>
      <c r="K1" s="8"/>
      <c r="L1" s="8"/>
      <c r="M1" s="8"/>
    </row>
    <row r="2" s="1" customFormat="1" ht="23" customHeight="1" spans="1:1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40" t="s">
        <v>9</v>
      </c>
      <c r="J2" s="41" t="s">
        <v>10</v>
      </c>
      <c r="K2" s="9" t="s">
        <v>11</v>
      </c>
      <c r="L2" s="40" t="s">
        <v>12</v>
      </c>
      <c r="M2" s="42"/>
    </row>
    <row r="3" s="1" customFormat="1" ht="23" customHeight="1" spans="1:13">
      <c r="A3" s="9"/>
      <c r="B3" s="9"/>
      <c r="C3" s="9"/>
      <c r="D3" s="9"/>
      <c r="E3" s="9"/>
      <c r="F3" s="9"/>
      <c r="G3" s="9"/>
      <c r="H3" s="10"/>
      <c r="I3" s="40"/>
      <c r="J3" s="41"/>
      <c r="K3" s="9"/>
      <c r="L3" s="40" t="s">
        <v>13</v>
      </c>
      <c r="M3" s="40" t="s">
        <v>14</v>
      </c>
    </row>
    <row r="4" s="2" customFormat="1" ht="27" spans="1:13">
      <c r="A4" s="11" t="s">
        <v>15</v>
      </c>
      <c r="B4" s="12" t="s">
        <v>16</v>
      </c>
      <c r="C4" s="13" t="s">
        <v>17</v>
      </c>
      <c r="D4" s="14">
        <v>1</v>
      </c>
      <c r="E4" s="15" t="s">
        <v>18</v>
      </c>
      <c r="F4" s="14" t="s">
        <v>19</v>
      </c>
      <c r="G4" s="12" t="s">
        <v>20</v>
      </c>
      <c r="H4" s="13" t="s">
        <v>21</v>
      </c>
      <c r="I4" s="43">
        <f>SUM(I5:I6)</f>
        <v>9353</v>
      </c>
      <c r="J4" s="44">
        <f>SUM(J5:J6)</f>
        <v>59.6</v>
      </c>
      <c r="K4" s="45">
        <f>J4+J7+J11+J15+J19+J25+J30+J36+J37+J38</f>
        <v>844.471</v>
      </c>
      <c r="L4" s="46">
        <v>46111</v>
      </c>
      <c r="M4" s="46">
        <v>46751</v>
      </c>
    </row>
    <row r="5" s="2" customFormat="1" ht="40.5" spans="1:13">
      <c r="A5" s="11"/>
      <c r="B5" s="16"/>
      <c r="C5" s="11"/>
      <c r="D5" s="17">
        <v>1.1</v>
      </c>
      <c r="E5" s="18" t="s">
        <v>22</v>
      </c>
      <c r="F5" s="17" t="s">
        <v>19</v>
      </c>
      <c r="G5" s="16"/>
      <c r="H5" s="11"/>
      <c r="I5" s="17">
        <v>9304</v>
      </c>
      <c r="J5" s="47">
        <v>59.14</v>
      </c>
      <c r="K5" s="48"/>
      <c r="L5" s="49">
        <v>46111</v>
      </c>
      <c r="M5" s="49">
        <v>46751</v>
      </c>
    </row>
    <row r="6" s="2" customFormat="1" ht="15" spans="1:13">
      <c r="A6" s="11"/>
      <c r="B6" s="16"/>
      <c r="C6" s="11"/>
      <c r="D6" s="17">
        <v>1.2</v>
      </c>
      <c r="E6" s="18" t="s">
        <v>23</v>
      </c>
      <c r="F6" s="17" t="s">
        <v>19</v>
      </c>
      <c r="G6" s="16"/>
      <c r="H6" s="19"/>
      <c r="I6" s="17">
        <v>49</v>
      </c>
      <c r="J6" s="47">
        <v>0.46</v>
      </c>
      <c r="K6" s="48"/>
      <c r="L6" s="49">
        <v>46111</v>
      </c>
      <c r="M6" s="49">
        <v>46751</v>
      </c>
    </row>
    <row r="7" s="2" customFormat="1" ht="40.5" spans="1:13">
      <c r="A7" s="11"/>
      <c r="B7" s="16"/>
      <c r="C7" s="11"/>
      <c r="D7" s="14">
        <v>2</v>
      </c>
      <c r="E7" s="20" t="s">
        <v>24</v>
      </c>
      <c r="F7" s="14" t="s">
        <v>19</v>
      </c>
      <c r="G7" s="16" t="s">
        <v>20</v>
      </c>
      <c r="H7" s="13" t="s">
        <v>25</v>
      </c>
      <c r="I7" s="14">
        <f>SUM(I8:I10)</f>
        <v>11255</v>
      </c>
      <c r="J7" s="50">
        <f>SUM(J8:J10)</f>
        <v>108.17</v>
      </c>
      <c r="K7" s="48"/>
      <c r="L7" s="46">
        <v>46111</v>
      </c>
      <c r="M7" s="46">
        <v>46568</v>
      </c>
    </row>
    <row r="8" s="2" customFormat="1" ht="27" spans="1:13">
      <c r="A8" s="11"/>
      <c r="B8" s="16"/>
      <c r="C8" s="11"/>
      <c r="D8" s="17">
        <v>2.1</v>
      </c>
      <c r="E8" s="18" t="s">
        <v>26</v>
      </c>
      <c r="F8" s="17" t="s">
        <v>19</v>
      </c>
      <c r="G8" s="16"/>
      <c r="H8" s="11"/>
      <c r="I8" s="17">
        <v>1465</v>
      </c>
      <c r="J8" s="47">
        <v>19.98</v>
      </c>
      <c r="K8" s="48"/>
      <c r="L8" s="49">
        <v>46111</v>
      </c>
      <c r="M8" s="49">
        <v>46568</v>
      </c>
    </row>
    <row r="9" s="2" customFormat="1" ht="27" spans="1:13">
      <c r="A9" s="11"/>
      <c r="B9" s="16"/>
      <c r="C9" s="11"/>
      <c r="D9" s="17">
        <v>2.2</v>
      </c>
      <c r="E9" s="18" t="s">
        <v>27</v>
      </c>
      <c r="F9" s="17" t="s">
        <v>19</v>
      </c>
      <c r="G9" s="16"/>
      <c r="H9" s="11"/>
      <c r="I9" s="17">
        <v>590</v>
      </c>
      <c r="J9" s="47">
        <v>5.13</v>
      </c>
      <c r="K9" s="48"/>
      <c r="L9" s="49">
        <v>46111</v>
      </c>
      <c r="M9" s="49">
        <v>46568</v>
      </c>
    </row>
    <row r="10" s="2" customFormat="1" ht="27" spans="1:13">
      <c r="A10" s="11"/>
      <c r="B10" s="16"/>
      <c r="C10" s="11"/>
      <c r="D10" s="17">
        <v>2.3</v>
      </c>
      <c r="E10" s="18" t="s">
        <v>28</v>
      </c>
      <c r="F10" s="17" t="s">
        <v>19</v>
      </c>
      <c r="G10" s="21"/>
      <c r="H10" s="19"/>
      <c r="I10" s="17">
        <v>9200</v>
      </c>
      <c r="J10" s="47">
        <v>83.06</v>
      </c>
      <c r="K10" s="48"/>
      <c r="L10" s="49">
        <v>46111</v>
      </c>
      <c r="M10" s="49">
        <v>46568</v>
      </c>
    </row>
    <row r="11" s="2" customFormat="1" ht="40.5" spans="1:13">
      <c r="A11" s="11"/>
      <c r="B11" s="16"/>
      <c r="C11" s="11"/>
      <c r="D11" s="14">
        <v>3</v>
      </c>
      <c r="E11" s="15" t="s">
        <v>29</v>
      </c>
      <c r="F11" s="14" t="s">
        <v>19</v>
      </c>
      <c r="G11" s="16" t="s">
        <v>20</v>
      </c>
      <c r="H11" s="11" t="s">
        <v>30</v>
      </c>
      <c r="I11" s="12">
        <v>14345</v>
      </c>
      <c r="J11" s="51">
        <f>SUM(J12:J14)</f>
        <v>275.5</v>
      </c>
      <c r="K11" s="48"/>
      <c r="L11" s="52">
        <v>46142</v>
      </c>
      <c r="M11" s="52">
        <v>46934</v>
      </c>
    </row>
    <row r="12" s="2" customFormat="1" ht="15" spans="1:13">
      <c r="A12" s="11"/>
      <c r="B12" s="16"/>
      <c r="C12" s="11"/>
      <c r="D12" s="17">
        <v>3.1</v>
      </c>
      <c r="E12" s="22" t="s">
        <v>31</v>
      </c>
      <c r="F12" s="17" t="s">
        <v>19</v>
      </c>
      <c r="G12" s="16"/>
      <c r="H12" s="11"/>
      <c r="I12" s="16"/>
      <c r="J12" s="53">
        <v>258.38</v>
      </c>
      <c r="K12" s="48"/>
      <c r="L12" s="54">
        <v>46142</v>
      </c>
      <c r="M12" s="54">
        <v>46934</v>
      </c>
    </row>
    <row r="13" s="2" customFormat="1" ht="27" spans="1:13">
      <c r="A13" s="11"/>
      <c r="B13" s="16"/>
      <c r="C13" s="11"/>
      <c r="D13" s="17">
        <v>3.2</v>
      </c>
      <c r="E13" s="22" t="s">
        <v>32</v>
      </c>
      <c r="F13" s="17" t="s">
        <v>19</v>
      </c>
      <c r="G13" s="16"/>
      <c r="H13" s="11"/>
      <c r="I13" s="16"/>
      <c r="J13" s="53">
        <v>8.27</v>
      </c>
      <c r="K13" s="48"/>
      <c r="L13" s="54">
        <v>46142</v>
      </c>
      <c r="M13" s="54">
        <v>46934</v>
      </c>
    </row>
    <row r="14" s="2" customFormat="1" ht="27" spans="1:13">
      <c r="A14" s="11"/>
      <c r="B14" s="16"/>
      <c r="C14" s="11"/>
      <c r="D14" s="17">
        <v>3.3</v>
      </c>
      <c r="E14" s="23" t="s">
        <v>33</v>
      </c>
      <c r="F14" s="17" t="s">
        <v>19</v>
      </c>
      <c r="G14" s="16"/>
      <c r="H14" s="11"/>
      <c r="I14" s="21"/>
      <c r="J14" s="53">
        <v>8.85</v>
      </c>
      <c r="K14" s="48"/>
      <c r="L14" s="54">
        <v>46142</v>
      </c>
      <c r="M14" s="54">
        <v>46934</v>
      </c>
    </row>
    <row r="15" s="2" customFormat="1" ht="24" spans="1:13">
      <c r="A15" s="11"/>
      <c r="B15" s="16"/>
      <c r="C15" s="11"/>
      <c r="D15" s="14">
        <v>4</v>
      </c>
      <c r="E15" s="24" t="s">
        <v>34</v>
      </c>
      <c r="F15" s="14" t="s">
        <v>35</v>
      </c>
      <c r="G15" s="12" t="s">
        <v>36</v>
      </c>
      <c r="H15" s="13" t="s">
        <v>37</v>
      </c>
      <c r="I15" s="14">
        <f>SUM(I16:I18)</f>
        <v>8766</v>
      </c>
      <c r="J15" s="50">
        <f>SUM(J16:J18)</f>
        <v>99.9415</v>
      </c>
      <c r="K15" s="48"/>
      <c r="L15" s="52">
        <v>46203</v>
      </c>
      <c r="M15" s="52">
        <v>46537</v>
      </c>
    </row>
    <row r="16" s="2" customFormat="1" ht="24" spans="1:13">
      <c r="A16" s="11"/>
      <c r="B16" s="16"/>
      <c r="C16" s="11"/>
      <c r="D16" s="17">
        <v>4.1</v>
      </c>
      <c r="E16" s="25" t="s">
        <v>38</v>
      </c>
      <c r="F16" s="17" t="s">
        <v>35</v>
      </c>
      <c r="G16" s="16"/>
      <c r="H16" s="11"/>
      <c r="I16" s="55">
        <v>6361</v>
      </c>
      <c r="J16" s="47">
        <v>50.1715</v>
      </c>
      <c r="K16" s="48"/>
      <c r="L16" s="54">
        <v>46203</v>
      </c>
      <c r="M16" s="54">
        <v>46537</v>
      </c>
    </row>
    <row r="17" s="2" customFormat="1" ht="24" spans="1:13">
      <c r="A17" s="11"/>
      <c r="B17" s="16"/>
      <c r="C17" s="11"/>
      <c r="D17" s="17">
        <v>4.2</v>
      </c>
      <c r="E17" s="25" t="s">
        <v>39</v>
      </c>
      <c r="F17" s="17" t="s">
        <v>35</v>
      </c>
      <c r="G17" s="16"/>
      <c r="H17" s="11"/>
      <c r="I17" s="55">
        <v>278</v>
      </c>
      <c r="J17" s="47">
        <v>6.367</v>
      </c>
      <c r="K17" s="48"/>
      <c r="L17" s="54">
        <v>46203</v>
      </c>
      <c r="M17" s="54">
        <v>46537</v>
      </c>
    </row>
    <row r="18" s="2" customFormat="1" ht="15" spans="1:13">
      <c r="A18" s="11"/>
      <c r="B18" s="16"/>
      <c r="C18" s="11"/>
      <c r="D18" s="14">
        <v>4.3</v>
      </c>
      <c r="E18" s="26" t="s">
        <v>40</v>
      </c>
      <c r="F18" s="17" t="s">
        <v>35</v>
      </c>
      <c r="G18" s="21"/>
      <c r="H18" s="19"/>
      <c r="I18" s="55">
        <v>2127</v>
      </c>
      <c r="J18" s="47">
        <v>43.403</v>
      </c>
      <c r="K18" s="48"/>
      <c r="L18" s="54">
        <v>46203</v>
      </c>
      <c r="M18" s="54">
        <v>46537</v>
      </c>
    </row>
    <row r="19" s="2" customFormat="1" ht="36" spans="1:13">
      <c r="A19" s="11"/>
      <c r="B19" s="16"/>
      <c r="C19" s="11"/>
      <c r="D19" s="14">
        <v>5</v>
      </c>
      <c r="E19" s="24" t="s">
        <v>41</v>
      </c>
      <c r="F19" s="14" t="s">
        <v>35</v>
      </c>
      <c r="G19" s="12" t="s">
        <v>36</v>
      </c>
      <c r="H19" s="13" t="s">
        <v>37</v>
      </c>
      <c r="I19" s="14">
        <f>SUM(I20:I24)</f>
        <v>4721</v>
      </c>
      <c r="J19" s="44">
        <f>SUM(J20:J24)</f>
        <v>41.0377</v>
      </c>
      <c r="K19" s="48"/>
      <c r="L19" s="46">
        <v>46111</v>
      </c>
      <c r="M19" s="46">
        <v>46568</v>
      </c>
    </row>
    <row r="20" s="2" customFormat="1" ht="24" spans="1:13">
      <c r="A20" s="11"/>
      <c r="B20" s="16"/>
      <c r="C20" s="11"/>
      <c r="D20" s="17">
        <v>5.1</v>
      </c>
      <c r="E20" s="25" t="s">
        <v>42</v>
      </c>
      <c r="F20" s="17" t="s">
        <v>35</v>
      </c>
      <c r="G20" s="16"/>
      <c r="H20" s="11"/>
      <c r="I20" s="55">
        <v>1531</v>
      </c>
      <c r="J20" s="47">
        <v>9.6342</v>
      </c>
      <c r="K20" s="48"/>
      <c r="L20" s="49">
        <v>46111</v>
      </c>
      <c r="M20" s="49">
        <v>46568</v>
      </c>
    </row>
    <row r="21" s="2" customFormat="1" ht="24" spans="1:13">
      <c r="A21" s="11"/>
      <c r="B21" s="16"/>
      <c r="C21" s="11"/>
      <c r="D21" s="17">
        <v>5.2</v>
      </c>
      <c r="E21" s="25" t="s">
        <v>43</v>
      </c>
      <c r="F21" s="17" t="s">
        <v>35</v>
      </c>
      <c r="G21" s="16"/>
      <c r="H21" s="11"/>
      <c r="I21" s="55">
        <v>369</v>
      </c>
      <c r="J21" s="47">
        <v>7.0067</v>
      </c>
      <c r="K21" s="48"/>
      <c r="L21" s="49">
        <v>46111</v>
      </c>
      <c r="M21" s="49">
        <v>46568</v>
      </c>
    </row>
    <row r="22" s="2" customFormat="1" ht="24" spans="1:13">
      <c r="A22" s="11"/>
      <c r="B22" s="16"/>
      <c r="C22" s="11"/>
      <c r="D22" s="17">
        <v>5.3</v>
      </c>
      <c r="E22" s="26" t="s">
        <v>44</v>
      </c>
      <c r="F22" s="17" t="s">
        <v>35</v>
      </c>
      <c r="G22" s="16"/>
      <c r="H22" s="11"/>
      <c r="I22" s="55">
        <v>2073</v>
      </c>
      <c r="J22" s="47">
        <v>11.3992</v>
      </c>
      <c r="K22" s="48"/>
      <c r="L22" s="49">
        <v>46111</v>
      </c>
      <c r="M22" s="49">
        <v>46568</v>
      </c>
    </row>
    <row r="23" s="2" customFormat="1" ht="24" spans="1:13">
      <c r="A23" s="11"/>
      <c r="B23" s="16"/>
      <c r="C23" s="11"/>
      <c r="D23" s="17">
        <v>5.4</v>
      </c>
      <c r="E23" s="26" t="s">
        <v>45</v>
      </c>
      <c r="F23" s="17" t="s">
        <v>35</v>
      </c>
      <c r="G23" s="16"/>
      <c r="H23" s="11"/>
      <c r="I23" s="55">
        <v>219</v>
      </c>
      <c r="J23" s="47">
        <v>4.3668</v>
      </c>
      <c r="K23" s="48"/>
      <c r="L23" s="49">
        <v>46111</v>
      </c>
      <c r="M23" s="49">
        <v>46568</v>
      </c>
    </row>
    <row r="24" s="2" customFormat="1" ht="24" spans="1:13">
      <c r="A24" s="11"/>
      <c r="B24" s="16"/>
      <c r="C24" s="11"/>
      <c r="D24" s="17">
        <v>5.5</v>
      </c>
      <c r="E24" s="26" t="s">
        <v>46</v>
      </c>
      <c r="F24" s="17" t="s">
        <v>35</v>
      </c>
      <c r="G24" s="16"/>
      <c r="H24" s="11"/>
      <c r="I24" s="55">
        <v>529</v>
      </c>
      <c r="J24" s="47">
        <v>8.6308</v>
      </c>
      <c r="K24" s="48"/>
      <c r="L24" s="49">
        <v>46111</v>
      </c>
      <c r="M24" s="49">
        <v>46568</v>
      </c>
    </row>
    <row r="25" ht="27" spans="1:13">
      <c r="A25" s="11"/>
      <c r="B25" s="16"/>
      <c r="C25" s="11"/>
      <c r="D25" s="14">
        <v>6</v>
      </c>
      <c r="E25" s="27" t="s">
        <v>47</v>
      </c>
      <c r="F25" s="14" t="s">
        <v>35</v>
      </c>
      <c r="G25" s="12" t="s">
        <v>48</v>
      </c>
      <c r="H25" s="28" t="s">
        <v>49</v>
      </c>
      <c r="I25" s="14">
        <f>SUM(I26:I29)</f>
        <v>5747</v>
      </c>
      <c r="J25" s="50">
        <f>SUM(J26:J29)</f>
        <v>46.7974</v>
      </c>
      <c r="K25" s="48"/>
      <c r="L25" s="56">
        <v>46111</v>
      </c>
      <c r="M25" s="56">
        <v>46387</v>
      </c>
    </row>
    <row r="26" ht="24" spans="1:13">
      <c r="A26" s="11"/>
      <c r="B26" s="16"/>
      <c r="C26" s="11"/>
      <c r="D26" s="17">
        <v>6.1</v>
      </c>
      <c r="E26" s="29" t="s">
        <v>50</v>
      </c>
      <c r="F26" s="17" t="s">
        <v>35</v>
      </c>
      <c r="G26" s="16"/>
      <c r="H26" s="30"/>
      <c r="I26" s="29">
        <v>517</v>
      </c>
      <c r="J26" s="57">
        <v>5.4771</v>
      </c>
      <c r="K26" s="48"/>
      <c r="L26" s="58">
        <v>46111</v>
      </c>
      <c r="M26" s="58">
        <v>46387</v>
      </c>
    </row>
    <row r="27" ht="24" spans="1:13">
      <c r="A27" s="11"/>
      <c r="B27" s="16"/>
      <c r="C27" s="11"/>
      <c r="D27" s="17">
        <v>6.2</v>
      </c>
      <c r="E27" s="29" t="s">
        <v>51</v>
      </c>
      <c r="F27" s="17" t="s">
        <v>35</v>
      </c>
      <c r="G27" s="16"/>
      <c r="H27" s="30"/>
      <c r="I27" s="29">
        <v>705</v>
      </c>
      <c r="J27" s="59">
        <v>12.2152</v>
      </c>
      <c r="K27" s="48"/>
      <c r="L27" s="58">
        <v>46111</v>
      </c>
      <c r="M27" s="58">
        <v>46387</v>
      </c>
    </row>
    <row r="28" ht="24" spans="1:13">
      <c r="A28" s="11"/>
      <c r="B28" s="16"/>
      <c r="C28" s="11"/>
      <c r="D28" s="17">
        <v>6.3</v>
      </c>
      <c r="E28" s="29" t="s">
        <v>52</v>
      </c>
      <c r="F28" s="17" t="s">
        <v>35</v>
      </c>
      <c r="G28" s="16"/>
      <c r="H28" s="30"/>
      <c r="I28" s="29">
        <v>3881</v>
      </c>
      <c r="J28" s="59">
        <v>22.6195</v>
      </c>
      <c r="K28" s="48"/>
      <c r="L28" s="58">
        <v>46111</v>
      </c>
      <c r="M28" s="58">
        <v>46387</v>
      </c>
    </row>
    <row r="29" ht="24" spans="1:13">
      <c r="A29" s="11"/>
      <c r="B29" s="16"/>
      <c r="C29" s="11"/>
      <c r="D29" s="17">
        <v>6.4</v>
      </c>
      <c r="E29" s="29" t="s">
        <v>53</v>
      </c>
      <c r="F29" s="17" t="s">
        <v>35</v>
      </c>
      <c r="G29" s="21"/>
      <c r="H29" s="31"/>
      <c r="I29" s="29">
        <v>644</v>
      </c>
      <c r="J29" s="59">
        <v>6.4856</v>
      </c>
      <c r="K29" s="48"/>
      <c r="L29" s="58">
        <v>46111</v>
      </c>
      <c r="M29" s="58">
        <v>46387</v>
      </c>
    </row>
    <row r="30" ht="24" spans="1:13">
      <c r="A30" s="11"/>
      <c r="B30" s="16"/>
      <c r="C30" s="11"/>
      <c r="D30" s="14">
        <v>7</v>
      </c>
      <c r="E30" s="32" t="s">
        <v>54</v>
      </c>
      <c r="F30" s="33" t="s">
        <v>35</v>
      </c>
      <c r="G30" s="12" t="s">
        <v>48</v>
      </c>
      <c r="H30" s="34" t="s">
        <v>55</v>
      </c>
      <c r="I30" s="33">
        <f>SUM(I31:I35)</f>
        <v>12131</v>
      </c>
      <c r="J30" s="50">
        <f>SUM(J31:J35)</f>
        <v>170.5164</v>
      </c>
      <c r="K30" s="48"/>
      <c r="L30" s="46">
        <v>46142</v>
      </c>
      <c r="M30" s="46">
        <v>46506</v>
      </c>
    </row>
    <row r="31" spans="1:13">
      <c r="A31" s="11"/>
      <c r="B31" s="16"/>
      <c r="C31" s="11"/>
      <c r="D31" s="17">
        <v>7.1</v>
      </c>
      <c r="E31" s="35" t="s">
        <v>56</v>
      </c>
      <c r="F31" s="22" t="s">
        <v>35</v>
      </c>
      <c r="G31" s="16"/>
      <c r="H31" s="36"/>
      <c r="I31" s="60">
        <v>8284</v>
      </c>
      <c r="J31" s="47">
        <v>140.7854</v>
      </c>
      <c r="K31" s="48"/>
      <c r="L31" s="49">
        <v>46142</v>
      </c>
      <c r="M31" s="49">
        <v>46506</v>
      </c>
    </row>
    <row r="32" spans="1:13">
      <c r="A32" s="11"/>
      <c r="B32" s="16"/>
      <c r="C32" s="11"/>
      <c r="D32" s="17">
        <v>7.2</v>
      </c>
      <c r="E32" s="35" t="s">
        <v>57</v>
      </c>
      <c r="F32" s="22" t="s">
        <v>35</v>
      </c>
      <c r="G32" s="16"/>
      <c r="H32" s="36"/>
      <c r="I32" s="60">
        <v>130</v>
      </c>
      <c r="J32" s="47">
        <v>1.967</v>
      </c>
      <c r="K32" s="48"/>
      <c r="L32" s="49">
        <v>46142</v>
      </c>
      <c r="M32" s="49">
        <v>46506</v>
      </c>
    </row>
    <row r="33" ht="24" spans="1:13">
      <c r="A33" s="11"/>
      <c r="B33" s="16"/>
      <c r="C33" s="11"/>
      <c r="D33" s="17">
        <v>7.3</v>
      </c>
      <c r="E33" s="37" t="s">
        <v>58</v>
      </c>
      <c r="F33" s="22" t="s">
        <v>35</v>
      </c>
      <c r="G33" s="16"/>
      <c r="H33" s="36"/>
      <c r="I33" s="60">
        <v>3588</v>
      </c>
      <c r="J33" s="47">
        <v>23.7071</v>
      </c>
      <c r="K33" s="48"/>
      <c r="L33" s="49">
        <v>46142</v>
      </c>
      <c r="M33" s="49">
        <v>46506</v>
      </c>
    </row>
    <row r="34" ht="24" spans="1:13">
      <c r="A34" s="11"/>
      <c r="B34" s="16"/>
      <c r="C34" s="11"/>
      <c r="D34" s="17">
        <v>7.4</v>
      </c>
      <c r="E34" s="37" t="s">
        <v>59</v>
      </c>
      <c r="F34" s="22" t="s">
        <v>60</v>
      </c>
      <c r="G34" s="16"/>
      <c r="H34" s="36"/>
      <c r="I34" s="60">
        <v>30</v>
      </c>
      <c r="J34" s="47">
        <v>3.9492</v>
      </c>
      <c r="K34" s="48"/>
      <c r="L34" s="49"/>
      <c r="M34" s="49"/>
    </row>
    <row r="35" ht="24" spans="1:13">
      <c r="A35" s="11"/>
      <c r="B35" s="16"/>
      <c r="C35" s="11"/>
      <c r="D35" s="17">
        <v>7.5</v>
      </c>
      <c r="E35" s="37" t="s">
        <v>61</v>
      </c>
      <c r="F35" s="22" t="s">
        <v>60</v>
      </c>
      <c r="G35" s="16"/>
      <c r="H35" s="36"/>
      <c r="I35" s="60">
        <v>99</v>
      </c>
      <c r="J35" s="47">
        <v>0.1077</v>
      </c>
      <c r="K35" s="48"/>
      <c r="L35" s="49">
        <v>46142</v>
      </c>
      <c r="M35" s="49">
        <v>46506</v>
      </c>
    </row>
    <row r="36" ht="40.5" spans="1:13">
      <c r="A36" s="11"/>
      <c r="B36" s="16"/>
      <c r="C36" s="11"/>
      <c r="D36" s="14">
        <v>8</v>
      </c>
      <c r="E36" s="27" t="s">
        <v>62</v>
      </c>
      <c r="F36" s="14" t="s">
        <v>63</v>
      </c>
      <c r="G36" s="14" t="s">
        <v>64</v>
      </c>
      <c r="H36" s="38" t="s">
        <v>65</v>
      </c>
      <c r="I36" s="14">
        <v>347</v>
      </c>
      <c r="J36" s="44">
        <v>7.18</v>
      </c>
      <c r="K36" s="48"/>
      <c r="L36" s="46">
        <v>46295</v>
      </c>
      <c r="M36" s="46">
        <v>46356</v>
      </c>
    </row>
    <row r="37" ht="27" spans="1:13">
      <c r="A37" s="11"/>
      <c r="B37" s="16"/>
      <c r="C37" s="11"/>
      <c r="D37" s="14">
        <v>9</v>
      </c>
      <c r="E37" s="27" t="s">
        <v>66</v>
      </c>
      <c r="F37" s="14" t="s">
        <v>63</v>
      </c>
      <c r="G37" s="14" t="s">
        <v>67</v>
      </c>
      <c r="H37" s="38" t="s">
        <v>25</v>
      </c>
      <c r="I37" s="14">
        <v>1096</v>
      </c>
      <c r="J37" s="44">
        <v>19.728</v>
      </c>
      <c r="K37" s="48"/>
      <c r="L37" s="46">
        <v>46111</v>
      </c>
      <c r="M37" s="46">
        <f>L37+270</f>
        <v>46381</v>
      </c>
    </row>
    <row r="38" ht="27" spans="1:13">
      <c r="A38" s="19"/>
      <c r="B38" s="21"/>
      <c r="C38" s="19"/>
      <c r="D38" s="14">
        <v>10</v>
      </c>
      <c r="E38" s="27" t="s">
        <v>68</v>
      </c>
      <c r="F38" s="14" t="s">
        <v>69</v>
      </c>
      <c r="G38" s="14" t="s">
        <v>70</v>
      </c>
      <c r="H38" s="38" t="s">
        <v>71</v>
      </c>
      <c r="I38" s="14">
        <v>1963</v>
      </c>
      <c r="J38" s="44">
        <v>16</v>
      </c>
      <c r="K38" s="61"/>
      <c r="L38" s="46">
        <v>46203</v>
      </c>
      <c r="M38" s="46">
        <v>46568</v>
      </c>
    </row>
  </sheetData>
  <mergeCells count="32">
    <mergeCell ref="A1:M1"/>
    <mergeCell ref="L2:M2"/>
    <mergeCell ref="A2:A3"/>
    <mergeCell ref="A4:A38"/>
    <mergeCell ref="B2:B3"/>
    <mergeCell ref="B4:B38"/>
    <mergeCell ref="C2:C3"/>
    <mergeCell ref="C4:C38"/>
    <mergeCell ref="D2:D3"/>
    <mergeCell ref="E2:E3"/>
    <mergeCell ref="F2:F3"/>
    <mergeCell ref="G2:G3"/>
    <mergeCell ref="G4:G6"/>
    <mergeCell ref="G7:G10"/>
    <mergeCell ref="G11:G14"/>
    <mergeCell ref="G15:G18"/>
    <mergeCell ref="G19:G24"/>
    <mergeCell ref="G25:G29"/>
    <mergeCell ref="G30:G35"/>
    <mergeCell ref="H2:H3"/>
    <mergeCell ref="H4:H6"/>
    <mergeCell ref="H7:H10"/>
    <mergeCell ref="H11:H14"/>
    <mergeCell ref="H15:H18"/>
    <mergeCell ref="H19:H24"/>
    <mergeCell ref="H25:H29"/>
    <mergeCell ref="H30:H35"/>
    <mergeCell ref="I2:I3"/>
    <mergeCell ref="I11:I14"/>
    <mergeCell ref="J2:J3"/>
    <mergeCell ref="K2:K3"/>
    <mergeCell ref="K4:K38"/>
  </mergeCells>
  <printOptions horizontalCentered="1"/>
  <pageMargins left="0.700694444444445" right="0.700694444444445" top="0.751388888888889" bottom="0.751388888888889" header="0.298611111111111" footer="0.298611111111111"/>
  <pageSetup paperSize="9" scale="5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廖翼</cp:lastModifiedBy>
  <dcterms:created xsi:type="dcterms:W3CDTF">2019-03-13T06:33:00Z</dcterms:created>
  <dcterms:modified xsi:type="dcterms:W3CDTF">2026-01-26T01:26:50Z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89DC5355CE0C4C33BAEDC8111F43CD85_13</vt:lpwstr>
  </property>
</Properties>
</file>