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991" windowHeight="13260"/>
  </bookViews>
  <sheets>
    <sheet name="LED全彩显示屏" sheetId="3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6" name="ID_DCB9227276144279A4FAAA047AEB7CE0" descr=" "/>
        <xdr:cNvPicPr/>
      </xdr:nvPicPr>
      <xdr:blipFill>
        <a:blip r:embed="rId1"/>
        <a:srcRect/>
        <a:stretch>
          <a:fillRect/>
        </a:stretch>
      </xdr:blipFill>
      <xdr:spPr>
        <a:xfrm>
          <a:off x="1598930" y="13026390"/>
          <a:ext cx="872490" cy="27305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</etc:cellImage>
  <etc:cellImage>
    <xdr:pic>
      <xdr:nvPicPr>
        <xdr:cNvPr id="3" name="ID_EBE4F37D51764EADBF305B9DB3D1449D" descr="3ba57ccdb2a56f21a0993d0cf0ba9ab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1663065" y="12324080"/>
          <a:ext cx="728980" cy="504825"/>
        </a:xfrm>
        <a:prstGeom prst="rect">
          <a:avLst/>
        </a:prstGeom>
      </xdr:spPr>
    </xdr:pic>
  </etc:cellImage>
  <etc:cellImage>
    <xdr:pic>
      <xdr:nvPicPr>
        <xdr:cNvPr id="4" name="ID_BCA09258DC7C4287BAACE0A6E74B680F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1549400" y="11525250"/>
          <a:ext cx="868680" cy="56769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5" name="ID_7EB12F5744BA402D8B8037FCAC7F5280" descr="2085b95783d204d293cffaf0812c25f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1590040" y="6481445"/>
          <a:ext cx="846455" cy="816610"/>
        </a:xfrm>
        <a:prstGeom prst="rect">
          <a:avLst/>
        </a:prstGeom>
      </xdr:spPr>
    </xdr:pic>
  </etc:cellImage>
  <etc:cellImage>
    <xdr:pic>
      <xdr:nvPicPr>
        <xdr:cNvPr id="2" name="ID_2795909563954946B01F36CBBE4C3452" descr="fa7f360f8a40c740324ab3387bec265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1638300" y="4938395"/>
          <a:ext cx="825500" cy="447675"/>
        </a:xfrm>
        <a:prstGeom prst="rect">
          <a:avLst/>
        </a:prstGeom>
      </xdr:spPr>
    </xdr:pic>
  </etc:cellImage>
</etc:cellImages>
</file>

<file path=xl/sharedStrings.xml><?xml version="1.0" encoding="utf-8"?>
<sst xmlns="http://schemas.openxmlformats.org/spreadsheetml/2006/main" count="80" uniqueCount="67">
  <si>
    <t>渝黔背靠背联网工程（贵州侧）施工采购LED大屏需求清单及参数要求</t>
  </si>
  <si>
    <t>LED 室 内 全 彩 高 刷 显 示 屏</t>
  </si>
  <si>
    <t>模组尺寸及排列</t>
  </si>
  <si>
    <t>宽（mm）</t>
  </si>
  <si>
    <t>模组宽数量（块)</t>
  </si>
  <si>
    <r>
      <rPr>
        <b/>
        <sz val="12"/>
        <rFont val="微软雅黑"/>
        <charset val="134"/>
      </rPr>
      <t>屏宽</t>
    </r>
    <r>
      <rPr>
        <sz val="12"/>
        <rFont val="微软雅黑"/>
        <charset val="134"/>
      </rPr>
      <t>分辨率</t>
    </r>
  </si>
  <si>
    <t>高（mm）</t>
  </si>
  <si>
    <t>模组高数量（块)</t>
  </si>
  <si>
    <r>
      <rPr>
        <b/>
        <sz val="12"/>
        <rFont val="微软雅黑"/>
        <charset val="134"/>
      </rPr>
      <t>屏高</t>
    </r>
    <r>
      <rPr>
        <sz val="12"/>
        <rFont val="微软雅黑"/>
        <charset val="134"/>
      </rPr>
      <t>分辨率</t>
    </r>
  </si>
  <si>
    <t>屏幕边框尺寸：CM</t>
  </si>
  <si>
    <t>模组总数量（块)</t>
  </si>
  <si>
    <t>屏幕像素点</t>
  </si>
  <si>
    <t>净屏尺寸</t>
  </si>
  <si>
    <t>宽（M）</t>
  </si>
  <si>
    <t>高（M）</t>
  </si>
  <si>
    <t>显示面积(平方米)</t>
  </si>
  <si>
    <t>成品尺寸</t>
  </si>
  <si>
    <t>成品面积(平方米)</t>
  </si>
  <si>
    <t>设备名称</t>
  </si>
  <si>
    <t>规格或型号</t>
  </si>
  <si>
    <t>数量</t>
  </si>
  <si>
    <t>单位</t>
  </si>
  <si>
    <t>备注</t>
  </si>
  <si>
    <t>屏幕主体显示设备</t>
  </si>
  <si>
    <r>
      <rPr>
        <sz val="10"/>
        <rFont val="微软雅黑"/>
        <charset val="134"/>
      </rPr>
      <t xml:space="preserve">像素结构：SMD1515三合一封装
</t>
    </r>
    <r>
      <rPr>
        <b/>
        <sz val="10"/>
        <rFont val="微软雅黑"/>
        <charset val="134"/>
      </rPr>
      <t>像素间距（mm） ：2mm（P2.0）
模组尺寸：320×160（mm）</t>
    </r>
    <r>
      <rPr>
        <sz val="10"/>
        <rFont val="微软雅黑"/>
        <charset val="134"/>
      </rPr>
      <t xml:space="preserve">
模组分辨率：160X80=12800Dots点/㎡
平米像素（每平方像素点）：250000 Dots点/㎡
亮度范围（nits）：300 ~ 800cd/㎡
视角（水平/垂直°）：140±10°/140±10°
最大功耗（W/m²）：≤ 390.6w/m²
驱动方式：恒流驱动 40扫
刷新率（Hz）：3840Hz
寿命典型值（hrs） ：理论使用寿命≥10 万小时</t>
    </r>
  </si>
  <si>
    <t>平方米/㎡</t>
  </si>
  <si>
    <t>室内全彩高刷显示屏</t>
  </si>
  <si>
    <t>1、标准机架式结构，配备LCD操作显示屏；
2、支持多路输入信号接口：HDMI,DVI,VGA,CVBS*4,USB，音频*2；
3、支持音视频同步输入，除HDMI音频外可以外接两路音频输入（PJ3.5）针对DVI\VGA视频通道视频输入；
4、支持以下输出信号接口：LAN(RJ45)×2，整机520万点@60Hz，最宽3840，最高1920,8网口；Audio音频（PJ35） ×1；
5、支持EDID配置管理：支持EDID（Extended Display Identification Data，扩展显示识别数据）的读取、修改、自定义；
6、支持VGA校正功能：解决模拟信号在传输过程中容易产生的黑边、偏移的问题；
7、支持Super Resolution放大技术：视频补偿处理算法。画面缩小无尺寸限制，并保留图像细节，减轻画面放大多倍后产生的失焦现象；
8、支持去黑边/剪裁功能：解决输入信号（尤其是VGA信号及非标准摄像头的输出信号）产生的黑边问题，针对任意信号源做任意裁剪（依旧保持满屏状态）；
9、支持通道保护：对设备输入、输出I/O接口进行保护，避免过电压、过电流的冲击；通道间相互独立，且彼此互补；
10、支持LED屏幕测试，黑屏、蓝屏、红屏等任意显示切换；
11、支持亮度调节、快捷进行屏体显示亮度调整；
12、支持切换特效：信号源通道与通道之间均支持淡入淡出/直切的切换特效；
13、画面冻结；
14、支持智能设置；
15、支持多功能按键锁定，防止误操作；
16、支持场景调用与保存.</t>
  </si>
  <si>
    <t>台</t>
  </si>
  <si>
    <t>彩屏专用丨定制</t>
  </si>
  <si>
    <t>1、同时支持同步和异步控制系统的LED显示屏接收卡；
2、集成8个/12个/16个标准HUB75接口，免接HUB，稳定性强；
3、支持24/32组RGB并行数据，超大带载能力，最大可控制32万像素 ；
4、支持所有常规芯片的模组；支持主流 PWM 芯片模组；
5、支持静态至1/128扫的任何扫描方式；支持抽点、空点设置；千兆网口通讯方式；
6、2个5V电源接口，2个千兆网口，8组/12组/16组HUB75E接口；灰度等级支持256~65536级；
7、支持高灰度高刷新，全新灰度引擎，低灰度表现更佳；支持超五类、六类网线80米内通信距离。</t>
  </si>
  <si>
    <t>项</t>
  </si>
  <si>
    <t>额定输入电压： 200VAC；输入频率：47 Hz ；输入电压范围：176VAC ；
工作温度： -25℃-+70℃；低温启动特性：@-40℃ -25℃，220Vac 输入,热机5分钟，带载 40A，可以启动；储存温度：-40℃-85℃ ；工作湿度：20%RH-90%RH；储存湿度：10%RH-95%RH；防水等符合IP65标准</t>
  </si>
  <si>
    <t>LED显示屏专用供电模块(创联/康盛可选)</t>
  </si>
  <si>
    <t>屏体结构和综合布线</t>
  </si>
  <si>
    <t>LED屏专用铝型材壁挂支架+铝合金边框</t>
  </si>
  <si>
    <t>工厂定制</t>
  </si>
  <si>
    <t>配套辅件</t>
  </si>
  <si>
    <t>屏体短网线、排线、角码、螺丝、磁铁等</t>
  </si>
  <si>
    <t>LED显示屏专用辅材</t>
  </si>
  <si>
    <t>综合布线
(工程提前准备)</t>
  </si>
  <si>
    <r>
      <rPr>
        <b/>
        <sz val="11"/>
        <rFont val="微软雅黑"/>
        <charset val="134"/>
      </rPr>
      <t>LED屏供电主线缆：</t>
    </r>
    <r>
      <rPr>
        <sz val="11"/>
        <rFont val="微软雅黑"/>
        <charset val="134"/>
      </rPr>
      <t>电箱到屏幕位置</t>
    </r>
  </si>
  <si>
    <t>需求方准备</t>
  </si>
  <si>
    <r>
      <rPr>
        <b/>
        <sz val="11"/>
        <rFont val="微软雅黑"/>
        <charset val="134"/>
      </rPr>
      <t>超五类或六类网线：</t>
    </r>
    <r>
      <rPr>
        <sz val="11"/>
        <rFont val="微软雅黑"/>
        <charset val="134"/>
      </rPr>
      <t>处理器到屏幕位置</t>
    </r>
  </si>
  <si>
    <t>备品备件</t>
  </si>
  <si>
    <t>备用模组/单元板：同批次单元板</t>
  </si>
  <si>
    <t>张</t>
  </si>
  <si>
    <t>方便售后</t>
  </si>
  <si>
    <t>运输安装</t>
  </si>
  <si>
    <t>包装和运输</t>
  </si>
  <si>
    <t>产品包装+保价物流+送货上门</t>
  </si>
  <si>
    <t>运输，送货上门</t>
  </si>
  <si>
    <t>安装和调试</t>
  </si>
  <si>
    <t>屏幕安装施工工程（上门安装施工 调试 人员培训）</t>
  </si>
  <si>
    <t>工程师上门安装并调试</t>
  </si>
  <si>
    <t>其他设备</t>
  </si>
  <si>
    <t>主控台</t>
  </si>
  <si>
    <t>操作台+电脑设备+音响系统</t>
  </si>
  <si>
    <t>主控操作台设备</t>
  </si>
  <si>
    <t>电箱</t>
  </si>
  <si>
    <t>智能配电箱（根据实际屏幕功耗情况而定）</t>
  </si>
  <si>
    <t>套</t>
  </si>
  <si>
    <t>客户选配</t>
  </si>
  <si>
    <t>辅助安装设备</t>
  </si>
  <si>
    <t>吊机 升降机 脚手架 人字梯 现场提供</t>
  </si>
  <si>
    <r>
      <rPr>
        <sz val="11"/>
        <rFont val="微软雅黑"/>
        <charset val="134"/>
      </rPr>
      <t xml:space="preserve">客户现场准备
</t>
    </r>
    <r>
      <rPr>
        <sz val="11"/>
        <color rgb="FFFF0000"/>
        <rFont val="微软雅黑"/>
        <charset val="134"/>
      </rPr>
      <t>（室内低空规场无需）</t>
    </r>
  </si>
  <si>
    <r>
      <t>质保服务工程说明：</t>
    </r>
    <r>
      <rPr>
        <b/>
        <sz val="14"/>
        <color rgb="FFFF0000"/>
        <rFont val="微软雅黑"/>
        <charset val="134"/>
      </rPr>
      <t xml:space="preserve">
v.本产品质保2年全套材料配件可返厂免费更换维修两年，全国各地都有安装团队，售后无忧；
v.到货周期2天，现场安装工期1天；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</si>
</sst>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1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&quot;LED 室 内 全 &quot;&quot;彩 高 刷 &quot;&quot;显 &quot;&quot;示 &quot;&quot;屏 &quot;&quot;&quot;\P0.0"/>
    <numFmt numFmtId="177" formatCode="\P0.0"/>
    <numFmt numFmtId="178" formatCode="0.0_ &quot;cm&quot;"/>
    <numFmt numFmtId="179" formatCode="0.00\ &quot;m&quot;"/>
    <numFmt numFmtId="180" formatCode="&quot;LED全彩显示屏P&quot;0.0"/>
    <numFmt numFmtId="181" formatCode="0.0000_ "/>
    <numFmt numFmtId="182" formatCode="0.0000"/>
    <numFmt numFmtId="183" formatCode="0_ "/>
    <numFmt numFmtId="184" formatCode="&quot;总&quot;&quot;像&quot;&quot;素&quot;&quot;：&quot;0.00&quot;万&quot;"/>
    <numFmt numFmtId="185" formatCode="0.0000_ &quot;㎡&quot;"/>
  </numFmts>
  <fonts count="37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24"/>
      <color theme="0"/>
      <name val="微软雅黑"/>
      <charset val="134"/>
    </font>
    <font>
      <b/>
      <sz val="20"/>
      <color rgb="FFFF0000"/>
      <name val="微软雅黑"/>
      <charset val="134"/>
    </font>
    <font>
      <b/>
      <sz val="12"/>
      <name val="微软雅黑"/>
      <charset val="134"/>
    </font>
    <font>
      <sz val="12"/>
      <name val="微软雅黑"/>
      <charset val="134"/>
    </font>
    <font>
      <b/>
      <sz val="12"/>
      <color rgb="FFFF0000"/>
      <name val="微软雅黑"/>
      <charset val="134"/>
    </font>
    <font>
      <b/>
      <sz val="14"/>
      <color theme="0"/>
      <name val="微软雅黑"/>
      <charset val="134"/>
    </font>
    <font>
      <b/>
      <sz val="11"/>
      <name val="微软雅黑"/>
      <charset val="134"/>
    </font>
    <font>
      <sz val="11"/>
      <name val="微软雅黑"/>
      <charset val="134"/>
    </font>
    <font>
      <sz val="10"/>
      <name val="微软雅黑"/>
      <charset val="134"/>
    </font>
    <font>
      <sz val="11"/>
      <name val="微软雅黑"/>
      <charset val="204"/>
    </font>
    <font>
      <b/>
      <sz val="14"/>
      <name val="微软雅黑"/>
      <charset val="134"/>
    </font>
    <font>
      <b/>
      <sz val="14"/>
      <color rgb="FFFF0000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2"/>
      <name val="宋体"/>
      <charset val="134"/>
    </font>
    <font>
      <b/>
      <sz val="10"/>
      <name val="微软雅黑"/>
      <charset val="134"/>
    </font>
    <font>
      <sz val="11"/>
      <color rgb="FFFF0000"/>
      <name val="微软雅黑"/>
      <charset val="134"/>
    </font>
  </fonts>
  <fills count="36">
    <fill>
      <patternFill patternType="none"/>
    </fill>
    <fill>
      <patternFill patternType="gray125"/>
    </fill>
    <fill>
      <patternFill patternType="solid">
        <fgColor theme="4" tint="-0.2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5" borderId="7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6" borderId="10" applyNumberFormat="0" applyAlignment="0" applyProtection="0">
      <alignment vertical="center"/>
    </xf>
    <xf numFmtId="0" fontId="23" fillId="7" borderId="11" applyNumberFormat="0" applyAlignment="0" applyProtection="0">
      <alignment vertical="center"/>
    </xf>
    <xf numFmtId="0" fontId="24" fillId="7" borderId="10" applyNumberFormat="0" applyAlignment="0" applyProtection="0">
      <alignment vertical="center"/>
    </xf>
    <xf numFmtId="0" fontId="25" fillId="8" borderId="12" applyNumberFormat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2" fillId="34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33" fillId="0" borderId="0">
      <alignment vertical="center"/>
    </xf>
    <xf numFmtId="0" fontId="34" fillId="0" borderId="0"/>
    <xf numFmtId="0" fontId="33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center" vertical="center" wrapText="1"/>
    </xf>
    <xf numFmtId="176" fontId="3" fillId="0" borderId="3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1" fontId="4" fillId="3" borderId="1" xfId="0" applyNumberFormat="1" applyFont="1" applyFill="1" applyBorder="1" applyAlignment="1">
      <alignment horizontal="center" vertical="center" shrinkToFit="1"/>
    </xf>
    <xf numFmtId="1" fontId="6" fillId="3" borderId="1" xfId="0" applyNumberFormat="1" applyFont="1" applyFill="1" applyBorder="1" applyAlignment="1">
      <alignment horizontal="center" vertical="center" shrinkToFit="1"/>
    </xf>
    <xf numFmtId="0" fontId="4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178" fontId="6" fillId="3" borderId="1" xfId="0" applyNumberFormat="1" applyFont="1" applyFill="1" applyBorder="1" applyAlignment="1">
      <alignment horizontal="center" vertical="center" wrapText="1"/>
    </xf>
    <xf numFmtId="179" fontId="4" fillId="3" borderId="1" xfId="0" applyNumberFormat="1" applyFont="1" applyFill="1" applyBorder="1" applyAlignment="1">
      <alignment horizontal="center" vertical="center" shrinkToFit="1"/>
    </xf>
    <xf numFmtId="0" fontId="4" fillId="4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9" fontId="4" fillId="4" borderId="1" xfId="0" applyNumberFormat="1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180" fontId="10" fillId="3" borderId="1" xfId="0" applyNumberFormat="1" applyFont="1" applyFill="1" applyBorder="1" applyAlignment="1">
      <alignment horizontal="left" vertical="center" wrapText="1"/>
    </xf>
    <xf numFmtId="181" fontId="9" fillId="3" borderId="1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left" vertical="center" wrapText="1"/>
    </xf>
    <xf numFmtId="1" fontId="9" fillId="3" borderId="1" xfId="0" applyNumberFormat="1" applyFont="1" applyFill="1" applyBorder="1" applyAlignment="1">
      <alignment horizontal="center" vertical="center" shrinkToFit="1"/>
    </xf>
    <xf numFmtId="182" fontId="9" fillId="3" borderId="1" xfId="0" applyNumberFormat="1" applyFont="1" applyFill="1" applyBorder="1" applyAlignment="1">
      <alignment horizontal="center" vertical="center" shrinkToFit="1"/>
    </xf>
    <xf numFmtId="0" fontId="8" fillId="3" borderId="4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left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/>
    </xf>
    <xf numFmtId="0" fontId="13" fillId="0" borderId="1" xfId="0" applyFont="1" applyFill="1" applyBorder="1" applyAlignment="1">
      <alignment horizontal="left" vertical="center" wrapText="1"/>
    </xf>
    <xf numFmtId="177" fontId="3" fillId="0" borderId="6" xfId="0" applyNumberFormat="1" applyFont="1" applyFill="1" applyBorder="1" applyAlignment="1">
      <alignment horizontal="center" vertical="center" wrapText="1"/>
    </xf>
    <xf numFmtId="183" fontId="5" fillId="0" borderId="1" xfId="0" applyNumberFormat="1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shrinkToFit="1"/>
    </xf>
    <xf numFmtId="184" fontId="6" fillId="0" borderId="1" xfId="0" applyNumberFormat="1" applyFont="1" applyFill="1" applyBorder="1" applyAlignment="1">
      <alignment horizontal="center" vertical="center" shrinkToFit="1"/>
    </xf>
    <xf numFmtId="185" fontId="4" fillId="0" borderId="1" xfId="0" applyNumberFormat="1" applyFont="1" applyFill="1" applyBorder="1" applyAlignment="1">
      <alignment horizontal="center" vertical="center" shrinkToFit="1"/>
    </xf>
    <xf numFmtId="185" fontId="4" fillId="4" borderId="1" xfId="0" applyNumberFormat="1" applyFont="1" applyFill="1" applyBorder="1" applyAlignment="1">
      <alignment horizontal="center" vertical="center" shrinkToFit="1"/>
    </xf>
    <xf numFmtId="0" fontId="7" fillId="2" borderId="6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" xfId="49"/>
    <cellStyle name="常规 2" xfId="50"/>
    <cellStyle name="常规_Sheet2_1" xfId="51"/>
  </cellStyles>
  <tableStyles count="0" defaultTableStyle="TableStyleMedium2" defaultPivotStyle="PivotStyleLight16"/>
  <colors>
    <mruColors>
      <color rgb="00FFC000"/>
      <color rgb="00FFFF00"/>
      <color rgb="00FFFFFF"/>
      <color rgb="000000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5" Type="http://schemas.openxmlformats.org/officeDocument/2006/relationships/image" Target="media/image5.png"/><Relationship Id="rId4" Type="http://schemas.openxmlformats.org/officeDocument/2006/relationships/image" Target="media/image4.png"/><Relationship Id="rId3" Type="http://schemas.openxmlformats.org/officeDocument/2006/relationships/image" Target="media/image3.png"/><Relationship Id="rId2" Type="http://schemas.openxmlformats.org/officeDocument/2006/relationships/image" Target="media/image2.png"/><Relationship Id="rId1" Type="http://schemas.openxmlformats.org/officeDocument/2006/relationships/image" Target="media/image1.png"/></Relationships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www.wps.cn/officeDocument/2020/cellImage" Target="cellimag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3"/>
  <sheetViews>
    <sheetView tabSelected="1" zoomScale="85" zoomScaleNormal="85" workbookViewId="0">
      <selection activeCell="D27" sqref="D27"/>
    </sheetView>
  </sheetViews>
  <sheetFormatPr defaultColWidth="9" defaultRowHeight="14.4"/>
  <cols>
    <col min="1" max="1" width="10.5" customWidth="1"/>
    <col min="2" max="2" width="10.8796296296296" customWidth="1"/>
    <col min="3" max="3" width="14.6574074074074" style="2" customWidth="1"/>
    <col min="4" max="4" width="72.0555555555556" customWidth="1"/>
    <col min="5" max="5" width="18.0648148148148" customWidth="1"/>
    <col min="6" max="7" width="15.4259259259259" customWidth="1"/>
    <col min="8" max="8" width="20.3425925925926" customWidth="1"/>
    <col min="9" max="9" width="20.8796296296296" style="2" customWidth="1"/>
  </cols>
  <sheetData>
    <row r="1" ht="47" customHeight="1" spans="1:9">
      <c r="A1" s="3" t="s">
        <v>0</v>
      </c>
      <c r="B1" s="3"/>
      <c r="C1" s="3"/>
      <c r="D1" s="3"/>
      <c r="E1" s="3"/>
      <c r="F1" s="3"/>
      <c r="G1" s="4"/>
      <c r="H1" s="3"/>
      <c r="I1" s="3"/>
    </row>
    <row r="2" ht="45" customHeight="1" spans="1:9">
      <c r="A2" s="5" t="s">
        <v>1</v>
      </c>
      <c r="B2" s="6"/>
      <c r="C2" s="6"/>
      <c r="D2" s="6"/>
      <c r="E2" s="7">
        <v>2</v>
      </c>
      <c r="F2" s="7"/>
      <c r="G2" s="7"/>
      <c r="H2" s="7"/>
      <c r="I2" s="40"/>
    </row>
    <row r="3" ht="40" customHeight="1" spans="1:9">
      <c r="A3" s="8" t="s">
        <v>2</v>
      </c>
      <c r="B3" s="8"/>
      <c r="C3" s="9" t="s">
        <v>3</v>
      </c>
      <c r="D3" s="10">
        <v>320</v>
      </c>
      <c r="E3" s="9" t="s">
        <v>4</v>
      </c>
      <c r="F3" s="11">
        <v>13</v>
      </c>
      <c r="G3" s="11"/>
      <c r="H3" s="12" t="s">
        <v>5</v>
      </c>
      <c r="I3" s="41">
        <f>D3/E2*F3</f>
        <v>2080</v>
      </c>
    </row>
    <row r="4" ht="40" customHeight="1" spans="1:9">
      <c r="A4" s="8"/>
      <c r="B4" s="8"/>
      <c r="C4" s="9" t="s">
        <v>6</v>
      </c>
      <c r="D4" s="10">
        <v>160</v>
      </c>
      <c r="E4" s="9" t="s">
        <v>7</v>
      </c>
      <c r="F4" s="13">
        <v>14</v>
      </c>
      <c r="G4" s="13"/>
      <c r="H4" s="12" t="s">
        <v>8</v>
      </c>
      <c r="I4" s="42">
        <f>D4/E2*F4</f>
        <v>1120</v>
      </c>
    </row>
    <row r="5" ht="40" customHeight="1" spans="1:9">
      <c r="A5" s="9" t="s">
        <v>9</v>
      </c>
      <c r="B5" s="9"/>
      <c r="C5" s="14">
        <v>4.5</v>
      </c>
      <c r="D5" s="14"/>
      <c r="E5" s="9" t="s">
        <v>10</v>
      </c>
      <c r="F5" s="11">
        <f>F4*F3</f>
        <v>182</v>
      </c>
      <c r="G5" s="11"/>
      <c r="H5" s="9" t="s">
        <v>11</v>
      </c>
      <c r="I5" s="43">
        <f>I4*I3/10000</f>
        <v>232.96</v>
      </c>
    </row>
    <row r="6" customFormat="1" ht="40" customHeight="1" spans="1:9">
      <c r="A6" s="12" t="s">
        <v>12</v>
      </c>
      <c r="B6" s="12"/>
      <c r="C6" s="12" t="s">
        <v>13</v>
      </c>
      <c r="D6" s="15">
        <f>D3*F3/1000</f>
        <v>4.16</v>
      </c>
      <c r="E6" s="12" t="s">
        <v>14</v>
      </c>
      <c r="F6" s="15">
        <f>D4*F4/1000</f>
        <v>2.24</v>
      </c>
      <c r="G6" s="15"/>
      <c r="H6" s="12" t="s">
        <v>15</v>
      </c>
      <c r="I6" s="44">
        <f>D6*F6</f>
        <v>9.3184</v>
      </c>
    </row>
    <row r="7" customFormat="1" ht="40" customHeight="1" spans="1:9">
      <c r="A7" s="16" t="s">
        <v>16</v>
      </c>
      <c r="B7" s="16"/>
      <c r="C7" s="17" t="s">
        <v>13</v>
      </c>
      <c r="D7" s="18">
        <f>D6+C5*2/100</f>
        <v>4.25</v>
      </c>
      <c r="E7" s="17" t="s">
        <v>14</v>
      </c>
      <c r="F7" s="18">
        <f>F6+C5*2/100</f>
        <v>2.33</v>
      </c>
      <c r="G7" s="18"/>
      <c r="H7" s="17" t="s">
        <v>17</v>
      </c>
      <c r="I7" s="45">
        <f>D7*F7</f>
        <v>9.9025</v>
      </c>
    </row>
    <row r="8" s="1" customFormat="1" ht="36" customHeight="1" spans="1:9">
      <c r="A8" s="19" t="s">
        <v>18</v>
      </c>
      <c r="B8" s="19"/>
      <c r="C8" s="19"/>
      <c r="D8" s="19" t="s">
        <v>19</v>
      </c>
      <c r="E8" s="19" t="s">
        <v>20</v>
      </c>
      <c r="F8" s="19" t="s">
        <v>21</v>
      </c>
      <c r="G8" s="20" t="s">
        <v>22</v>
      </c>
      <c r="H8" s="21"/>
      <c r="I8" s="46"/>
    </row>
    <row r="9" ht="166.2" spans="1:9">
      <c r="A9" s="22" t="s">
        <v>23</v>
      </c>
      <c r="B9" s="23">
        <v>1</v>
      </c>
      <c r="C9" s="23" t="str">
        <f>_xlfn.DISPIMG("ID_2795909563954946B01F36CBBE4C3452",1)</f>
        <v>=DISPIMG("ID_2795909563954946B01F36CBBE4C3452",1)</v>
      </c>
      <c r="D9" s="24" t="s">
        <v>24</v>
      </c>
      <c r="E9" s="25">
        <f>I6</f>
        <v>9.3184</v>
      </c>
      <c r="F9" s="23" t="s">
        <v>25</v>
      </c>
      <c r="G9" s="26" t="s">
        <v>26</v>
      </c>
      <c r="H9" s="27"/>
      <c r="I9" s="47"/>
    </row>
    <row r="10" ht="330" spans="1:9">
      <c r="A10" s="22"/>
      <c r="B10" s="23">
        <v>2</v>
      </c>
      <c r="C10" s="23" t="str">
        <f>_xlfn.DISPIMG("ID_7EB12F5744BA402D8B8037FCAC7F5280",1)</f>
        <v>=DISPIMG("ID_7EB12F5744BA402D8B8037FCAC7F5280",1)</v>
      </c>
      <c r="D10" s="28" t="s">
        <v>27</v>
      </c>
      <c r="E10" s="29">
        <v>1</v>
      </c>
      <c r="F10" s="23" t="s">
        <v>28</v>
      </c>
      <c r="G10" s="26" t="s">
        <v>29</v>
      </c>
      <c r="H10" s="27"/>
      <c r="I10" s="47"/>
    </row>
    <row r="11" ht="135" spans="1:9">
      <c r="A11" s="22"/>
      <c r="B11" s="23">
        <v>3</v>
      </c>
      <c r="C11" s="23" t="str">
        <f>_xlfn.DISPIMG("ID_BCA09258DC7C4287BAACE0A6E74B680F",1)</f>
        <v>=DISPIMG("ID_BCA09258DC7C4287BAACE0A6E74B680F",1)</v>
      </c>
      <c r="D11" s="28" t="s">
        <v>30</v>
      </c>
      <c r="E11" s="29">
        <v>1</v>
      </c>
      <c r="F11" s="23" t="s">
        <v>31</v>
      </c>
      <c r="G11" s="26" t="s">
        <v>29</v>
      </c>
      <c r="H11" s="27"/>
      <c r="I11" s="47"/>
    </row>
    <row r="12" ht="78" spans="1:9">
      <c r="A12" s="22"/>
      <c r="B12" s="23">
        <v>4</v>
      </c>
      <c r="C12" s="23" t="str">
        <f>_xlfn.DISPIMG("ID_EBE4F37D51764EADBF305B9DB3D1449D",1)</f>
        <v>=DISPIMG("ID_EBE4F37D51764EADBF305B9DB3D1449D",1)</v>
      </c>
      <c r="D12" s="28" t="s">
        <v>32</v>
      </c>
      <c r="E12" s="30">
        <f>E9</f>
        <v>9.3184</v>
      </c>
      <c r="F12" s="23" t="s">
        <v>25</v>
      </c>
      <c r="G12" s="26" t="s">
        <v>33</v>
      </c>
      <c r="H12" s="27"/>
      <c r="I12" s="47"/>
    </row>
    <row r="13" ht="28" customHeight="1" spans="1:9">
      <c r="A13" s="31" t="s">
        <v>34</v>
      </c>
      <c r="B13" s="23">
        <v>5</v>
      </c>
      <c r="C13" s="23" t="str">
        <f>_xlfn.DISPIMG("ID_DCB9227276144279A4FAAA047AEB7CE0",1)</f>
        <v>=DISPIMG("ID_DCB9227276144279A4FAAA047AEB7CE0",1)</v>
      </c>
      <c r="D13" s="32" t="s">
        <v>35</v>
      </c>
      <c r="E13" s="30">
        <f>E9</f>
        <v>9.3184</v>
      </c>
      <c r="F13" s="23" t="s">
        <v>25</v>
      </c>
      <c r="G13" s="26" t="s">
        <v>36</v>
      </c>
      <c r="H13" s="27"/>
      <c r="I13" s="47"/>
    </row>
    <row r="14" ht="16.2" spans="1:9">
      <c r="A14" s="33"/>
      <c r="B14" s="23">
        <v>6</v>
      </c>
      <c r="C14" s="23" t="s">
        <v>37</v>
      </c>
      <c r="D14" s="32" t="s">
        <v>38</v>
      </c>
      <c r="E14" s="29">
        <v>1</v>
      </c>
      <c r="F14" s="23" t="s">
        <v>31</v>
      </c>
      <c r="G14" s="26" t="s">
        <v>39</v>
      </c>
      <c r="H14" s="27"/>
      <c r="I14" s="47"/>
    </row>
    <row r="15" ht="16.2" spans="1:9">
      <c r="A15" s="33"/>
      <c r="B15" s="23">
        <v>7</v>
      </c>
      <c r="C15" s="23" t="s">
        <v>40</v>
      </c>
      <c r="D15" s="34" t="s">
        <v>41</v>
      </c>
      <c r="E15" s="29">
        <v>1</v>
      </c>
      <c r="F15" s="23" t="s">
        <v>31</v>
      </c>
      <c r="G15" s="26" t="s">
        <v>42</v>
      </c>
      <c r="H15" s="27"/>
      <c r="I15" s="47"/>
    </row>
    <row r="16" ht="16.2" spans="1:9">
      <c r="A16" s="33"/>
      <c r="B16" s="23">
        <v>8</v>
      </c>
      <c r="C16" s="35"/>
      <c r="D16" s="34" t="s">
        <v>43</v>
      </c>
      <c r="E16" s="29">
        <v>1</v>
      </c>
      <c r="F16" s="23" t="s">
        <v>31</v>
      </c>
      <c r="G16" s="26" t="s">
        <v>42</v>
      </c>
      <c r="H16" s="27"/>
      <c r="I16" s="47"/>
    </row>
    <row r="17" ht="16.2" spans="1:9">
      <c r="A17" s="33"/>
      <c r="B17" s="23">
        <v>9</v>
      </c>
      <c r="C17" s="23" t="s">
        <v>44</v>
      </c>
      <c r="D17" s="32" t="s">
        <v>45</v>
      </c>
      <c r="E17" s="29">
        <v>2</v>
      </c>
      <c r="F17" s="23" t="s">
        <v>46</v>
      </c>
      <c r="G17" s="26" t="s">
        <v>47</v>
      </c>
      <c r="H17" s="27"/>
      <c r="I17" s="47"/>
    </row>
    <row r="18" ht="16.2" spans="1:9">
      <c r="A18" s="31" t="s">
        <v>48</v>
      </c>
      <c r="B18" s="23">
        <v>10</v>
      </c>
      <c r="C18" s="23" t="s">
        <v>49</v>
      </c>
      <c r="D18" s="32" t="s">
        <v>50</v>
      </c>
      <c r="E18" s="30">
        <f>E13</f>
        <v>9.3184</v>
      </c>
      <c r="F18" s="23" t="s">
        <v>25</v>
      </c>
      <c r="G18" s="26" t="s">
        <v>51</v>
      </c>
      <c r="H18" s="27"/>
      <c r="I18" s="47"/>
    </row>
    <row r="19" ht="16.2" spans="1:9">
      <c r="A19" s="33"/>
      <c r="B19" s="23">
        <v>11</v>
      </c>
      <c r="C19" s="23" t="s">
        <v>52</v>
      </c>
      <c r="D19" s="32" t="s">
        <v>53</v>
      </c>
      <c r="E19" s="30">
        <f>E18</f>
        <v>9.3184</v>
      </c>
      <c r="F19" s="23" t="s">
        <v>25</v>
      </c>
      <c r="G19" s="26" t="s">
        <v>54</v>
      </c>
      <c r="H19" s="27"/>
      <c r="I19" s="47"/>
    </row>
    <row r="20" ht="16.2" spans="1:9">
      <c r="A20" s="22" t="s">
        <v>55</v>
      </c>
      <c r="B20" s="23">
        <v>12</v>
      </c>
      <c r="C20" s="23" t="s">
        <v>56</v>
      </c>
      <c r="D20" s="32" t="s">
        <v>57</v>
      </c>
      <c r="E20" s="29">
        <v>1</v>
      </c>
      <c r="F20" s="23" t="s">
        <v>31</v>
      </c>
      <c r="G20" s="26" t="s">
        <v>58</v>
      </c>
      <c r="H20" s="27"/>
      <c r="I20" s="47"/>
    </row>
    <row r="21" ht="16.2" spans="1:9">
      <c r="A21" s="22"/>
      <c r="B21" s="23">
        <v>13</v>
      </c>
      <c r="C21" s="23" t="s">
        <v>59</v>
      </c>
      <c r="D21" s="32" t="s">
        <v>60</v>
      </c>
      <c r="E21" s="29">
        <v>1</v>
      </c>
      <c r="F21" s="23" t="s">
        <v>61</v>
      </c>
      <c r="G21" s="26" t="s">
        <v>62</v>
      </c>
      <c r="H21" s="27"/>
      <c r="I21" s="47"/>
    </row>
    <row r="22" ht="32" customHeight="1" spans="1:9">
      <c r="A22" s="22"/>
      <c r="B22" s="23">
        <v>14</v>
      </c>
      <c r="C22" s="23" t="s">
        <v>63</v>
      </c>
      <c r="D22" s="32" t="s">
        <v>64</v>
      </c>
      <c r="E22" s="29">
        <v>1</v>
      </c>
      <c r="F22" s="23" t="s">
        <v>31</v>
      </c>
      <c r="G22" s="36" t="s">
        <v>65</v>
      </c>
      <c r="H22" s="27"/>
      <c r="I22" s="47"/>
    </row>
    <row r="23" s="1" customFormat="1" ht="67" customHeight="1" spans="1:9">
      <c r="A23" s="37" t="s">
        <v>66</v>
      </c>
      <c r="B23" s="38"/>
      <c r="C23" s="38"/>
      <c r="D23" s="38"/>
      <c r="E23" s="38"/>
      <c r="F23" s="38"/>
      <c r="G23" s="39"/>
      <c r="H23" s="38"/>
      <c r="I23" s="38"/>
    </row>
  </sheetData>
  <mergeCells count="35">
    <mergeCell ref="A1:I1"/>
    <mergeCell ref="A2:D2"/>
    <mergeCell ref="E2:I2"/>
    <mergeCell ref="F3:G3"/>
    <mergeCell ref="F4:G4"/>
    <mergeCell ref="A5:B5"/>
    <mergeCell ref="C5:D5"/>
    <mergeCell ref="F5:G5"/>
    <mergeCell ref="A6:B6"/>
    <mergeCell ref="F6:G6"/>
    <mergeCell ref="A7:B7"/>
    <mergeCell ref="F7:G7"/>
    <mergeCell ref="A8:C8"/>
    <mergeCell ref="G8:I8"/>
    <mergeCell ref="G9:I9"/>
    <mergeCell ref="G10:I10"/>
    <mergeCell ref="G11:I11"/>
    <mergeCell ref="G12:I12"/>
    <mergeCell ref="G13:I13"/>
    <mergeCell ref="G14:I14"/>
    <mergeCell ref="G15:I15"/>
    <mergeCell ref="G16:I16"/>
    <mergeCell ref="G17:I17"/>
    <mergeCell ref="G18:I18"/>
    <mergeCell ref="G19:I19"/>
    <mergeCell ref="G20:I20"/>
    <mergeCell ref="G21:I21"/>
    <mergeCell ref="G22:I22"/>
    <mergeCell ref="A23:I23"/>
    <mergeCell ref="A9:A12"/>
    <mergeCell ref="A13:A17"/>
    <mergeCell ref="A18:A19"/>
    <mergeCell ref="A20:A22"/>
    <mergeCell ref="C15:C16"/>
    <mergeCell ref="A3:B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LED全彩显示屏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熊晔</cp:lastModifiedBy>
  <dcterms:created xsi:type="dcterms:W3CDTF">2023-03-14T06:39:00Z</dcterms:created>
  <dcterms:modified xsi:type="dcterms:W3CDTF">2026-05-08T08:38:08Z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BCB353B5281040FE885ED0E86FD6E78D_13</vt:lpwstr>
  </property>
  <property fmtid="{D5CDD505-2E9C-101B-9397-08002B2CF9AE}" pid="3" name="KSOProductBuildVer">
    <vt:lpwstr>2052-12.8.2.20324</vt:lpwstr>
  </property>
  <property fmtid="{D5CDD505-2E9C-101B-9397-08002B2CF9AE}" pid="4" name="CalculationRule">
    <vt:i4>0</vt:i4>
  </property>
</Properties>
</file>