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customStorage/customStorage.xml" ContentType="application/vnd.wps-officedocument.customStor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440" windowHeight="14925"/>
  </bookViews>
  <sheets>
    <sheet name="1" sheetId="6" r:id="rId1"/>
    <sheet name="0800002000098610" sheetId="2" state="hidden" r:id="rId2"/>
  </sheets>
  <definedNames>
    <definedName name="_xlnm._FilterDatabase" localSheetId="0" hidden="1">'1'!$A$3:$M$15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34" name="ID_3A612A1C30964C799EB9FDEA855876DF" descr="1"/>
        <xdr:cNvPicPr/>
      </xdr:nvPicPr>
      <xdr:blipFill>
        <a:blip r:embed="rId1"/>
        <a:stretch>
          <a:fillRect/>
        </a:stretch>
      </xdr:blipFill>
      <xdr:spPr>
        <a:xfrm>
          <a:off x="0" y="0"/>
          <a:ext cx="7543800" cy="10058400"/>
        </a:xfrm>
        <a:prstGeom prst="rect">
          <a:avLst/>
        </a:prstGeom>
      </xdr:spPr>
    </xdr:pic>
  </etc:cellImage>
  <etc:cellImage>
    <xdr:pic>
      <xdr:nvPicPr>
        <xdr:cNvPr id="35" name="ID_C722BCB9EC874F399BC5CB89740A206D" descr="3.1"/>
        <xdr:cNvPicPr/>
      </xdr:nvPicPr>
      <xdr:blipFill>
        <a:blip r:embed="rId2"/>
        <a:stretch>
          <a:fillRect/>
        </a:stretch>
      </xdr:blipFill>
      <xdr:spPr>
        <a:xfrm>
          <a:off x="0" y="0"/>
          <a:ext cx="5657850" cy="10058400"/>
        </a:xfrm>
        <a:prstGeom prst="rect">
          <a:avLst/>
        </a:prstGeom>
      </xdr:spPr>
    </xdr:pic>
  </etc:cellImage>
  <etc:cellImage>
    <xdr:pic>
      <xdr:nvPicPr>
        <xdr:cNvPr id="36" name="ID_F372338A352E47C28FCE5E02D7D9F269" descr="2.2"/>
        <xdr:cNvPicPr/>
      </xdr:nvPicPr>
      <xdr:blipFill>
        <a:blip r:embed="rId3"/>
        <a:stretch>
          <a:fillRect/>
        </a:stretch>
      </xdr:blipFill>
      <xdr:spPr>
        <a:xfrm>
          <a:off x="0" y="0"/>
          <a:ext cx="5657850" cy="10058400"/>
        </a:xfrm>
        <a:prstGeom prst="rect">
          <a:avLst/>
        </a:prstGeom>
      </xdr:spPr>
    </xdr:pic>
  </etc:cellImage>
  <etc:cellImage>
    <xdr:pic>
      <xdr:nvPicPr>
        <xdr:cNvPr id="37" name="ID_B83AF4EC6C9341D280AE48D2E716EBAF" descr="2.1"/>
        <xdr:cNvPicPr/>
      </xdr:nvPicPr>
      <xdr:blipFill>
        <a:blip r:embed="rId4"/>
        <a:stretch>
          <a:fillRect/>
        </a:stretch>
      </xdr:blipFill>
      <xdr:spPr>
        <a:xfrm>
          <a:off x="0" y="0"/>
          <a:ext cx="5657850" cy="10058400"/>
        </a:xfrm>
        <a:prstGeom prst="rect">
          <a:avLst/>
        </a:prstGeom>
      </xdr:spPr>
    </xdr:pic>
  </etc:cellImage>
  <etc:cellImage>
    <xdr:pic>
      <xdr:nvPicPr>
        <xdr:cNvPr id="38" name="ID_C1C1CF6DFEB0476CB146BCA25E52257F" descr="4.2"/>
        <xdr:cNvPicPr/>
      </xdr:nvPicPr>
      <xdr:blipFill>
        <a:blip r:embed="rId5"/>
        <a:stretch>
          <a:fillRect/>
        </a:stretch>
      </xdr:blipFill>
      <xdr:spPr>
        <a:xfrm>
          <a:off x="0" y="0"/>
          <a:ext cx="10058400" cy="4647565"/>
        </a:xfrm>
        <a:prstGeom prst="rect">
          <a:avLst/>
        </a:prstGeom>
      </xdr:spPr>
    </xdr:pic>
  </etc:cellImage>
  <etc:cellImage>
    <xdr:pic>
      <xdr:nvPicPr>
        <xdr:cNvPr id="39" name="ID_781CAA16EC3C4C5A8C54F775B13D86F8" descr="4.1"/>
        <xdr:cNvPicPr/>
      </xdr:nvPicPr>
      <xdr:blipFill>
        <a:blip r:embed="rId6"/>
        <a:stretch>
          <a:fillRect/>
        </a:stretch>
      </xdr:blipFill>
      <xdr:spPr>
        <a:xfrm>
          <a:off x="0" y="0"/>
          <a:ext cx="4647565" cy="10058400"/>
        </a:xfrm>
        <a:prstGeom prst="rect">
          <a:avLst/>
        </a:prstGeom>
      </xdr:spPr>
    </xdr:pic>
  </etc:cellImage>
  <etc:cellImage>
    <xdr:pic>
      <xdr:nvPicPr>
        <xdr:cNvPr id="40" name="ID_3B30AFF600B44BD1A246BDB066B4037C" descr="3.2"/>
        <xdr:cNvPicPr/>
      </xdr:nvPicPr>
      <xdr:blipFill>
        <a:blip r:embed="rId7"/>
        <a:stretch>
          <a:fillRect/>
        </a:stretch>
      </xdr:blipFill>
      <xdr:spPr>
        <a:xfrm>
          <a:off x="0" y="0"/>
          <a:ext cx="5657850" cy="10058400"/>
        </a:xfrm>
        <a:prstGeom prst="rect">
          <a:avLst/>
        </a:prstGeom>
      </xdr:spPr>
    </xdr:pic>
  </etc:cellImage>
  <etc:cellImage>
    <xdr:pic>
      <xdr:nvPicPr>
        <xdr:cNvPr id="41" name="ID_27B8F9DC3AF547E89B031D53686C2D55" descr="4.2 (2)"/>
        <xdr:cNvPicPr/>
      </xdr:nvPicPr>
      <xdr:blipFill>
        <a:blip r:embed="rId8"/>
        <a:stretch>
          <a:fillRect/>
        </a:stretch>
      </xdr:blipFill>
      <xdr:spPr>
        <a:xfrm>
          <a:off x="0" y="0"/>
          <a:ext cx="4647565" cy="10058400"/>
        </a:xfrm>
        <a:prstGeom prst="rect">
          <a:avLst/>
        </a:prstGeom>
      </xdr:spPr>
    </xdr:pic>
  </etc:cellImage>
  <etc:cellImage>
    <xdr:pic>
      <xdr:nvPicPr>
        <xdr:cNvPr id="42" name="ID_276B652C7B3C4543BD0A08EEF8962A7B" descr="5.1"/>
        <xdr:cNvPicPr/>
      </xdr:nvPicPr>
      <xdr:blipFill>
        <a:blip r:embed="rId9"/>
        <a:stretch>
          <a:fillRect/>
        </a:stretch>
      </xdr:blipFill>
      <xdr:spPr>
        <a:xfrm>
          <a:off x="0" y="0"/>
          <a:ext cx="10058400" cy="4647565"/>
        </a:xfrm>
        <a:prstGeom prst="rect">
          <a:avLst/>
        </a:prstGeom>
      </xdr:spPr>
    </xdr:pic>
  </etc:cellImage>
  <etc:cellImage>
    <xdr:pic>
      <xdr:nvPicPr>
        <xdr:cNvPr id="43" name="ID_5C759C87945B4C6A94A8ECDE8A379038" descr="5.2"/>
        <xdr:cNvPicPr/>
      </xdr:nvPicPr>
      <xdr:blipFill>
        <a:blip r:embed="rId10"/>
        <a:stretch>
          <a:fillRect/>
        </a:stretch>
      </xdr:blipFill>
      <xdr:spPr>
        <a:xfrm>
          <a:off x="0" y="0"/>
          <a:ext cx="10058400" cy="4647565"/>
        </a:xfrm>
        <a:prstGeom prst="rect">
          <a:avLst/>
        </a:prstGeom>
      </xdr:spPr>
    </xdr:pic>
  </etc:cellImage>
  <etc:cellImage>
    <xdr:pic>
      <xdr:nvPicPr>
        <xdr:cNvPr id="44" name="ID_21CE731258D0496BBAE780A0F0E0C8D0" descr="6"/>
        <xdr:cNvPicPr/>
      </xdr:nvPicPr>
      <xdr:blipFill>
        <a:blip r:embed="rId11"/>
        <a:stretch>
          <a:fillRect/>
        </a:stretch>
      </xdr:blipFill>
      <xdr:spPr>
        <a:xfrm>
          <a:off x="0" y="0"/>
          <a:ext cx="7543800" cy="10058400"/>
        </a:xfrm>
        <a:prstGeom prst="rect">
          <a:avLst/>
        </a:prstGeom>
      </xdr:spPr>
    </xdr:pic>
  </etc:cellImage>
  <etc:cellImage>
    <xdr:pic>
      <xdr:nvPicPr>
        <xdr:cNvPr id="45" name="ID_B89782388C1B4082A5ECC9928D8008F8" descr="1"/>
        <xdr:cNvPicPr/>
      </xdr:nvPicPr>
      <xdr:blipFill>
        <a:blip r:embed="rId12"/>
        <a:stretch>
          <a:fillRect/>
        </a:stretch>
      </xdr:blipFill>
      <xdr:spPr>
        <a:xfrm>
          <a:off x="0" y="0"/>
          <a:ext cx="7573010" cy="10058400"/>
        </a:xfrm>
        <a:prstGeom prst="rect">
          <a:avLst/>
        </a:prstGeom>
      </xdr:spPr>
    </xdr:pic>
  </etc:cellImage>
  <etc:cellImage>
    <xdr:pic>
      <xdr:nvPicPr>
        <xdr:cNvPr id="46" name="ID_A35E6C7222B04C21983003CA1C789915" descr="2"/>
        <xdr:cNvPicPr/>
      </xdr:nvPicPr>
      <xdr:blipFill>
        <a:blip r:embed="rId13"/>
        <a:stretch>
          <a:fillRect/>
        </a:stretch>
      </xdr:blipFill>
      <xdr:spPr>
        <a:xfrm>
          <a:off x="0" y="0"/>
          <a:ext cx="7574915" cy="10058400"/>
        </a:xfrm>
        <a:prstGeom prst="rect">
          <a:avLst/>
        </a:prstGeom>
      </xdr:spPr>
    </xdr:pic>
  </etc:cellImage>
  <etc:cellImage>
    <xdr:pic>
      <xdr:nvPicPr>
        <xdr:cNvPr id="47" name="ID_CF1D91FBDF4E4D4D8D049D94D3796687" descr="3"/>
        <xdr:cNvPicPr/>
      </xdr:nvPicPr>
      <xdr:blipFill>
        <a:blip r:embed="rId14"/>
        <a:stretch>
          <a:fillRect/>
        </a:stretch>
      </xdr:blipFill>
      <xdr:spPr>
        <a:xfrm>
          <a:off x="0" y="0"/>
          <a:ext cx="10058400" cy="7573010"/>
        </a:xfrm>
        <a:prstGeom prst="rect">
          <a:avLst/>
        </a:prstGeom>
      </xdr:spPr>
    </xdr:pic>
  </etc:cellImage>
  <etc:cellImage>
    <xdr:pic>
      <xdr:nvPicPr>
        <xdr:cNvPr id="51" name="ID_31819DFD687E475F90C24AB6CE52BC11" descr="1"/>
        <xdr:cNvPicPr/>
      </xdr:nvPicPr>
      <xdr:blipFill>
        <a:blip r:embed="rId15"/>
        <a:stretch>
          <a:fillRect/>
        </a:stretch>
      </xdr:blipFill>
      <xdr:spPr>
        <a:xfrm>
          <a:off x="0" y="0"/>
          <a:ext cx="7543800" cy="10058400"/>
        </a:xfrm>
        <a:prstGeom prst="rect">
          <a:avLst/>
        </a:prstGeom>
      </xdr:spPr>
    </xdr:pic>
  </etc:cellImage>
  <etc:cellImage>
    <xdr:pic>
      <xdr:nvPicPr>
        <xdr:cNvPr id="52" name="ID_70952E892F2F43528F3161BCC97D42B6" descr="2"/>
        <xdr:cNvPicPr/>
      </xdr:nvPicPr>
      <xdr:blipFill>
        <a:blip r:embed="rId16"/>
        <a:stretch>
          <a:fillRect/>
        </a:stretch>
      </xdr:blipFill>
      <xdr:spPr>
        <a:xfrm>
          <a:off x="0" y="0"/>
          <a:ext cx="10058400" cy="10058400"/>
        </a:xfrm>
        <a:prstGeom prst="rect">
          <a:avLst/>
        </a:prstGeom>
      </xdr:spPr>
    </xdr:pic>
  </etc:cellImage>
  <etc:cellImage>
    <xdr:pic>
      <xdr:nvPicPr>
        <xdr:cNvPr id="53" name="ID_0355E2B03C76423C9E304898D383F30F" descr="3"/>
        <xdr:cNvPicPr/>
      </xdr:nvPicPr>
      <xdr:blipFill>
        <a:blip r:embed="rId17"/>
        <a:stretch>
          <a:fillRect/>
        </a:stretch>
      </xdr:blipFill>
      <xdr:spPr>
        <a:xfrm>
          <a:off x="0" y="0"/>
          <a:ext cx="4458970" cy="10058400"/>
        </a:xfrm>
        <a:prstGeom prst="rect">
          <a:avLst/>
        </a:prstGeom>
      </xdr:spPr>
    </xdr:pic>
  </etc:cellImage>
  <etc:cellImage>
    <xdr:pic>
      <xdr:nvPicPr>
        <xdr:cNvPr id="54" name="ID_4BEEA51647254F3493C792AEB84795CF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8257540" y="16365855"/>
          <a:ext cx="4486275" cy="44862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55" name="ID_F19949A520CC4A04AC198DDCCDDAE7CB" descr="2"/>
        <xdr:cNvPicPr/>
      </xdr:nvPicPr>
      <xdr:blipFill>
        <a:blip r:embed="rId19"/>
        <a:stretch>
          <a:fillRect/>
        </a:stretch>
      </xdr:blipFill>
      <xdr:spPr>
        <a:xfrm>
          <a:off x="0" y="0"/>
          <a:ext cx="10058400" cy="7543800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<sst xmlns="http://schemas.openxmlformats.org/spreadsheetml/2006/main" count="95" uniqueCount="48">
  <si>
    <t>广州供电局有限公司变电管理一所物资技术规范</t>
  </si>
  <si>
    <t>序号</t>
  </si>
  <si>
    <t>地市局（厂）</t>
  </si>
  <si>
    <t>项目名称</t>
  </si>
  <si>
    <t>产品名称</t>
  </si>
  <si>
    <t>厂家</t>
  </si>
  <si>
    <t>型号规格</t>
  </si>
  <si>
    <t>数量</t>
  </si>
  <si>
    <t>单位</t>
  </si>
  <si>
    <t>图片</t>
  </si>
  <si>
    <t>备注</t>
  </si>
  <si>
    <t>广东电网有限责任公司广州供电局变电管理一所</t>
  </si>
  <si>
    <t>2026变电管理一所生产耗材</t>
  </si>
  <si>
    <t>电动机构保护器</t>
  </si>
  <si>
    <t>如皋市玉泉电器有限公司</t>
  </si>
  <si>
    <r>
      <rPr>
        <sz val="12"/>
        <color theme="1"/>
        <rFont val="宋体"/>
        <charset val="134"/>
        <scheme val="minor"/>
      </rPr>
      <t>型号：</t>
    </r>
    <r>
      <rPr>
        <sz val="12"/>
        <rFont val="Segoe UI"/>
        <charset val="134"/>
      </rPr>
      <t xml:space="preserve">GDH-1
</t>
    </r>
    <r>
      <rPr>
        <sz val="12"/>
        <rFont val="宋体"/>
        <charset val="134"/>
      </rPr>
      <t>功率：</t>
    </r>
    <r>
      <rPr>
        <sz val="12"/>
        <rFont val="Segoe UI"/>
        <charset val="134"/>
      </rPr>
      <t xml:space="preserve">250W
</t>
    </r>
  </si>
  <si>
    <t>个</t>
  </si>
  <si>
    <t>所提供的货物需和实物照片上货物的生产厂家、型号、参数、外形相一致</t>
  </si>
  <si>
    <t>时间继电器</t>
  </si>
  <si>
    <t>ABB</t>
  </si>
  <si>
    <t>型号：CT-ARS.21
时间范围：0.05s - 10min
供电电源：AC/DC 24-240V 50/60Hz
额定电流：4A</t>
  </si>
  <si>
    <t>远方就地转换开关</t>
  </si>
  <si>
    <t>沈阳东牧电器制造有限公司</t>
  </si>
  <si>
    <t>型号：LW21-16/3N013
额定电压：380V
额定电流：16A
档位：远控/近控</t>
  </si>
  <si>
    <t>高压带电显示装置</t>
  </si>
  <si>
    <t>新会电气防误装置设备厂</t>
  </si>
  <si>
    <t xml:space="preserve">型号：GSN-12/T
额定电压：12kV
额定频率：50Hz
相数：三相（L1/L2/L3）
</t>
  </si>
  <si>
    <t xml:space="preserve">型号：GSN-12/Q
额定电压：12kV
额定频率：50Hz
相数：三相（L1/L2/L3）
</t>
  </si>
  <si>
    <t>格亚（GEYA）</t>
  </si>
  <si>
    <t xml:space="preserve">型号：GRT8-A2
</t>
  </si>
  <si>
    <t>高压带电指示灯</t>
  </si>
  <si>
    <t>上海友邦电气</t>
  </si>
  <si>
    <t>型号：AD103-22SS
额定电压：AC/DC 24V
颜色：白色</t>
  </si>
  <si>
    <r>
      <rPr>
        <sz val="12"/>
        <color theme="1"/>
        <rFont val="宋体"/>
        <charset val="134"/>
        <scheme val="minor"/>
      </rPr>
      <t>刀闸</t>
    </r>
    <r>
      <rPr>
        <sz val="12"/>
        <rFont val="Segoe UI"/>
        <charset val="134"/>
      </rPr>
      <t>/</t>
    </r>
    <r>
      <rPr>
        <sz val="12"/>
        <rFont val="宋体"/>
        <charset val="134"/>
      </rPr>
      <t>地刀电机总电源遥控模块</t>
    </r>
  </si>
  <si>
    <t>西门子</t>
  </si>
  <si>
    <t xml:space="preserve">型号：5ST3056
额定电压：AC 170-277V
</t>
  </si>
  <si>
    <t>温湿度控制器</t>
  </si>
  <si>
    <t>广西南宁市双泽机电设备有限公司</t>
  </si>
  <si>
    <t>型号：SZ-WSK-HS(TH)
供电电源：AC220V</t>
  </si>
  <si>
    <t>电动机热过载继电器</t>
  </si>
  <si>
    <r>
      <rPr>
        <sz val="10.5"/>
        <color theme="1"/>
        <rFont val="宋体"/>
        <charset val="134"/>
        <scheme val="minor"/>
      </rPr>
      <t>Allen-Bradley</t>
    </r>
    <r>
      <rPr>
        <sz val="10.5"/>
        <rFont val="宋体"/>
        <charset val="134"/>
      </rPr>
      <t>（罗克韦尔自动化）</t>
    </r>
  </si>
  <si>
    <t>型号：140-MN-0160
整定电流范围：1.0-1.6A（FLA）</t>
  </si>
  <si>
    <t>光纤</t>
  </si>
  <si>
    <t>爱创通信</t>
  </si>
  <si>
    <r>
      <rPr>
        <sz val="12"/>
        <color theme="1"/>
        <rFont val="宋体"/>
        <charset val="134"/>
        <scheme val="minor"/>
      </rPr>
      <t>型号：</t>
    </r>
    <r>
      <rPr>
        <sz val="12"/>
        <rFont val="Segoe UI"/>
        <charset val="134"/>
      </rPr>
      <t>FC-FC</t>
    </r>
    <r>
      <rPr>
        <sz val="12"/>
        <rFont val="宋体"/>
        <charset val="134"/>
      </rPr>
      <t>单模双芯</t>
    </r>
    <r>
      <rPr>
        <sz val="12"/>
        <rFont val="Segoe UI"/>
        <charset val="134"/>
      </rPr>
      <t xml:space="preserve">
</t>
    </r>
    <r>
      <rPr>
        <sz val="12"/>
        <rFont val="宋体"/>
        <charset val="134"/>
      </rPr>
      <t>长度：</t>
    </r>
    <r>
      <rPr>
        <sz val="12"/>
        <rFont val="Segoe UI"/>
        <charset val="134"/>
      </rPr>
      <t>50m</t>
    </r>
  </si>
  <si>
    <t>电动手车控制模块</t>
  </si>
  <si>
    <t>福建百岗电器有限公司</t>
  </si>
  <si>
    <r>
      <rPr>
        <sz val="12"/>
        <color theme="1"/>
        <rFont val="宋体"/>
        <charset val="134"/>
        <scheme val="minor"/>
      </rPr>
      <t>型号：</t>
    </r>
    <r>
      <rPr>
        <sz val="12"/>
        <rFont val="Segoe UI"/>
        <charset val="134"/>
      </rPr>
      <t xml:space="preserve">DD-3A
</t>
    </r>
    <r>
      <rPr>
        <sz val="12"/>
        <rFont val="宋体"/>
        <charset val="134"/>
      </rPr>
      <t>功能：电动手车控制</t>
    </r>
    <r>
      <rPr>
        <sz val="12"/>
        <rFont val="Segoe UI"/>
        <charset val="13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</si>
</sst>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name val="宋体"/>
      <charset val="134"/>
    </font>
    <font>
      <sz val="11"/>
      <color rgb="FF000000"/>
      <name val="宋体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sz val="10.5"/>
      <color theme="1"/>
      <name val="宋体"/>
      <charset val="134"/>
      <scheme val="minor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sz val="12"/>
      <name val="Segoe UI"/>
      <charset val="134"/>
    </font>
    <font>
      <sz val="10.5"/>
      <name val="宋体"/>
      <charset val="134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0" fillId="4" borderId="10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2" borderId="15" applyNumberFormat="0" applyAlignment="0" applyProtection="0">
      <alignment vertical="center"/>
    </xf>
    <xf numFmtId="0" fontId="19" fillId="2" borderId="14" applyNumberFormat="0" applyAlignment="0" applyProtection="0">
      <alignment vertical="center"/>
    </xf>
    <xf numFmtId="0" fontId="20" fillId="6" borderId="16" applyNumberFormat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1" fillId="0" borderId="5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C0C0C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9" Type="http://schemas.openxmlformats.org/officeDocument/2006/relationships/image" Target="media/image9.jpeg"/><Relationship Id="rId8" Type="http://schemas.openxmlformats.org/officeDocument/2006/relationships/image" Target="media/image8.jpeg"/><Relationship Id="rId7" Type="http://schemas.openxmlformats.org/officeDocument/2006/relationships/image" Target="media/image7.jpeg"/><Relationship Id="rId6" Type="http://schemas.openxmlformats.org/officeDocument/2006/relationships/image" Target="media/image6.jpeg"/><Relationship Id="rId5" Type="http://schemas.openxmlformats.org/officeDocument/2006/relationships/image" Target="media/image5.jpeg"/><Relationship Id="rId4" Type="http://schemas.openxmlformats.org/officeDocument/2006/relationships/image" Target="media/image4.jpeg"/><Relationship Id="rId3" Type="http://schemas.openxmlformats.org/officeDocument/2006/relationships/image" Target="media/image3.jpeg"/><Relationship Id="rId2" Type="http://schemas.openxmlformats.org/officeDocument/2006/relationships/image" Target="media/image2.jpeg"/><Relationship Id="rId19" Type="http://schemas.openxmlformats.org/officeDocument/2006/relationships/image" Target="media/image19.png"/><Relationship Id="rId18" Type="http://schemas.openxmlformats.org/officeDocument/2006/relationships/image" Target="media/image18.png"/><Relationship Id="rId17" Type="http://schemas.openxmlformats.org/officeDocument/2006/relationships/image" Target="media/image17.jpeg"/><Relationship Id="rId16" Type="http://schemas.openxmlformats.org/officeDocument/2006/relationships/image" Target="media/image16.jpeg"/><Relationship Id="rId15" Type="http://schemas.openxmlformats.org/officeDocument/2006/relationships/image" Target="media/image15.jpeg"/><Relationship Id="rId14" Type="http://schemas.openxmlformats.org/officeDocument/2006/relationships/image" Target="media/image14.jpeg"/><Relationship Id="rId13" Type="http://schemas.openxmlformats.org/officeDocument/2006/relationships/image" Target="media/image13.jpeg"/><Relationship Id="rId12" Type="http://schemas.openxmlformats.org/officeDocument/2006/relationships/image" Target="media/image12.jpeg"/><Relationship Id="rId11" Type="http://schemas.openxmlformats.org/officeDocument/2006/relationships/image" Target="media/image11.jpeg"/><Relationship Id="rId10" Type="http://schemas.openxmlformats.org/officeDocument/2006/relationships/image" Target="media/image10.jpeg"/><Relationship Id="rId1" Type="http://schemas.openxmlformats.org/officeDocument/2006/relationships/image" Target="media/image1.jpeg"/></Relationships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29" name="图片 1"/>
        <xdr:cNvSpPr>
          <a:spLocks noChangeAspect="1"/>
        </xdr:cNvSpPr>
      </xdr:nvSpPr>
      <xdr:spPr>
        <a:xfrm>
          <a:off x="830707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30" name="图片 2"/>
        <xdr:cNvSpPr>
          <a:spLocks noChangeAspect="1"/>
        </xdr:cNvSpPr>
      </xdr:nvSpPr>
      <xdr:spPr>
        <a:xfrm>
          <a:off x="830707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3</xdr:row>
      <xdr:rowOff>0</xdr:rowOff>
    </xdr:from>
    <xdr:to>
      <xdr:col>15</xdr:col>
      <xdr:colOff>0</xdr:colOff>
      <xdr:row>3</xdr:row>
      <xdr:rowOff>546735</xdr:rowOff>
    </xdr:to>
    <xdr:sp>
      <xdr:nvSpPr>
        <xdr:cNvPr id="1031" name="图片 3"/>
        <xdr:cNvSpPr>
          <a:spLocks noChangeAspect="1"/>
        </xdr:cNvSpPr>
      </xdr:nvSpPr>
      <xdr:spPr>
        <a:xfrm>
          <a:off x="17618075" y="1200150"/>
          <a:ext cx="68580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32" name="图片 4"/>
        <xdr:cNvSpPr>
          <a:spLocks noChangeAspect="1"/>
        </xdr:cNvSpPr>
      </xdr:nvSpPr>
      <xdr:spPr>
        <a:xfrm>
          <a:off x="830707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5"/>
  <sheetViews>
    <sheetView tabSelected="1" zoomScale="90" zoomScaleNormal="90" zoomScaleSheetLayoutView="60" topLeftCell="A6" workbookViewId="0">
      <selection activeCell="C4" sqref="C4"/>
    </sheetView>
  </sheetViews>
  <sheetFormatPr defaultColWidth="9" defaultRowHeight="14.25"/>
  <cols>
    <col min="1" max="1" width="6.125" customWidth="1"/>
    <col min="2" max="2" width="7.75" customWidth="1"/>
    <col min="3" max="3" width="15" customWidth="1"/>
    <col min="4" max="4" width="24" style="1" customWidth="1"/>
    <col min="5" max="5" width="22.8166666666667" style="1" customWidth="1"/>
    <col min="6" max="6" width="22.325" style="1" customWidth="1"/>
    <col min="7" max="7" width="5.625" style="1" customWidth="1"/>
    <col min="8" max="8" width="5.375" style="1" customWidth="1"/>
    <col min="9" max="9" width="32.575" style="2" customWidth="1"/>
    <col min="10" max="10" width="30.325" style="2" customWidth="1"/>
    <col min="11" max="11" width="29.1666666666667" style="1" customWidth="1"/>
    <col min="12" max="12" width="9.125" style="1" customWidth="1"/>
    <col min="13" max="13" width="12" style="1" customWidth="1"/>
  </cols>
  <sheetData>
    <row r="1" customHeight="1" spans="1:12">
      <c r="A1" s="3" t="s">
        <v>0</v>
      </c>
      <c r="B1" s="4"/>
      <c r="C1" s="4"/>
      <c r="D1" s="4"/>
      <c r="E1" s="4"/>
      <c r="F1" s="4"/>
      <c r="G1" s="4"/>
      <c r="H1" s="4"/>
      <c r="K1" s="11"/>
      <c r="L1" s="12"/>
    </row>
    <row r="2" ht="37.5" customHeight="1" spans="1:12">
      <c r="A2" s="5"/>
      <c r="B2" s="6"/>
      <c r="C2" s="6"/>
      <c r="D2" s="6"/>
      <c r="E2" s="6"/>
      <c r="F2" s="6"/>
      <c r="G2" s="6"/>
      <c r="H2" s="6"/>
      <c r="K2" s="11"/>
      <c r="L2" s="13"/>
    </row>
    <row r="3" ht="42.75" customHeight="1" spans="1:12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14" t="s">
        <v>9</v>
      </c>
      <c r="J3" s="15"/>
      <c r="K3" s="15"/>
      <c r="L3" s="7" t="s">
        <v>10</v>
      </c>
    </row>
    <row r="4" ht="239" customHeight="1" spans="1:12">
      <c r="A4" s="8">
        <v>1</v>
      </c>
      <c r="B4" s="9" t="s">
        <v>11</v>
      </c>
      <c r="C4" s="9" t="s">
        <v>12</v>
      </c>
      <c r="D4" s="10" t="s">
        <v>13</v>
      </c>
      <c r="E4" s="10" t="s">
        <v>14</v>
      </c>
      <c r="F4" s="10" t="s">
        <v>15</v>
      </c>
      <c r="G4" s="10">
        <v>2</v>
      </c>
      <c r="H4" s="9" t="s">
        <v>16</v>
      </c>
      <c r="I4" s="16" t="str">
        <f>_xlfn.DISPIMG("ID_3A612A1C30964C799EB9FDEA855876DF",1)</f>
        <v>=DISPIMG("ID_3A612A1C30964C799EB9FDEA855876DF",1)</v>
      </c>
      <c r="J4" s="16"/>
      <c r="K4" s="16"/>
      <c r="L4" s="9" t="s">
        <v>17</v>
      </c>
    </row>
    <row r="5" ht="204" customHeight="1" spans="1:12">
      <c r="A5" s="8">
        <v>2</v>
      </c>
      <c r="B5" s="9" t="s">
        <v>11</v>
      </c>
      <c r="C5" s="9" t="s">
        <v>12</v>
      </c>
      <c r="D5" s="10" t="s">
        <v>18</v>
      </c>
      <c r="E5" s="10" t="s">
        <v>19</v>
      </c>
      <c r="F5" s="10" t="s">
        <v>20</v>
      </c>
      <c r="G5" s="10">
        <v>10</v>
      </c>
      <c r="H5" s="9" t="s">
        <v>16</v>
      </c>
      <c r="I5" s="17" t="str">
        <f>_xlfn.DISPIMG("ID_B83AF4EC6C9341D280AE48D2E716EBAF",1)</f>
        <v>=DISPIMG("ID_B83AF4EC6C9341D280AE48D2E716EBAF",1)</v>
      </c>
      <c r="J5" s="17" t="str">
        <f>_xlfn.DISPIMG("ID_F372338A352E47C28FCE5E02D7D9F269",1)</f>
        <v>=DISPIMG("ID_F372338A352E47C28FCE5E02D7D9F269",1)</v>
      </c>
      <c r="K5" s="17"/>
      <c r="L5" s="9" t="s">
        <v>17</v>
      </c>
    </row>
    <row r="6" ht="205" customHeight="1" spans="1:12">
      <c r="A6" s="8">
        <v>3</v>
      </c>
      <c r="B6" s="9" t="s">
        <v>11</v>
      </c>
      <c r="C6" s="9" t="s">
        <v>12</v>
      </c>
      <c r="D6" s="10" t="s">
        <v>21</v>
      </c>
      <c r="E6" s="10" t="s">
        <v>22</v>
      </c>
      <c r="F6" s="10" t="s">
        <v>23</v>
      </c>
      <c r="G6" s="10">
        <v>5</v>
      </c>
      <c r="H6" s="9" t="s">
        <v>16</v>
      </c>
      <c r="I6" s="17" t="str">
        <f>_xlfn.DISPIMG("ID_C722BCB9EC874F399BC5CB89740A206D",1)</f>
        <v>=DISPIMG("ID_C722BCB9EC874F399BC5CB89740A206D",1)</v>
      </c>
      <c r="J6" s="17" t="str">
        <f>_xlfn.DISPIMG("ID_3B30AFF600B44BD1A246BDB066B4037C",1)</f>
        <v>=DISPIMG("ID_3B30AFF600B44BD1A246BDB066B4037C",1)</v>
      </c>
      <c r="K6" s="17"/>
      <c r="L6" s="9" t="s">
        <v>17</v>
      </c>
    </row>
    <row r="7" ht="211" customHeight="1" spans="1:12">
      <c r="A7" s="8">
        <v>4</v>
      </c>
      <c r="B7" s="9" t="s">
        <v>11</v>
      </c>
      <c r="C7" s="9" t="s">
        <v>12</v>
      </c>
      <c r="D7" s="10" t="s">
        <v>24</v>
      </c>
      <c r="E7" s="10" t="s">
        <v>25</v>
      </c>
      <c r="F7" s="10" t="s">
        <v>26</v>
      </c>
      <c r="G7" s="10">
        <v>3</v>
      </c>
      <c r="H7" s="9" t="s">
        <v>16</v>
      </c>
      <c r="I7" s="17" t="str">
        <f>_xlfn.DISPIMG("ID_781CAA16EC3C4C5A8C54F775B13D86F8",1)</f>
        <v>=DISPIMG("ID_781CAA16EC3C4C5A8C54F775B13D86F8",1)</v>
      </c>
      <c r="J7" s="17" t="str">
        <f>_xlfn.DISPIMG("ID_C1C1CF6DFEB0476CB146BCA25E52257F",1)</f>
        <v>=DISPIMG("ID_C1C1CF6DFEB0476CB146BCA25E52257F",1)</v>
      </c>
      <c r="K7" s="17" t="str">
        <f>_xlfn.DISPIMG("ID_27B8F9DC3AF547E89B031D53686C2D55",1)</f>
        <v>=DISPIMG("ID_27B8F9DC3AF547E89B031D53686C2D55",1)</v>
      </c>
      <c r="L7" s="9" t="s">
        <v>17</v>
      </c>
    </row>
    <row r="8" ht="91.5" spans="1:12">
      <c r="A8" s="8">
        <v>5</v>
      </c>
      <c r="B8" s="9" t="s">
        <v>11</v>
      </c>
      <c r="C8" s="9" t="s">
        <v>12</v>
      </c>
      <c r="D8" s="10" t="s">
        <v>24</v>
      </c>
      <c r="E8" s="10" t="s">
        <v>25</v>
      </c>
      <c r="F8" s="10" t="s">
        <v>27</v>
      </c>
      <c r="G8" s="10">
        <v>3</v>
      </c>
      <c r="H8" s="9" t="s">
        <v>16</v>
      </c>
      <c r="I8" s="18" t="str">
        <f>_xlfn.DISPIMG("ID_276B652C7B3C4543BD0A08EEF8962A7B",1)</f>
        <v>=DISPIMG("ID_276B652C7B3C4543BD0A08EEF8962A7B",1)</v>
      </c>
      <c r="J8" s="17" t="str">
        <f>_xlfn.DISPIMG("ID_5C759C87945B4C6A94A8ECDE8A379038",1)</f>
        <v>=DISPIMG("ID_5C759C87945B4C6A94A8ECDE8A379038",1)</v>
      </c>
      <c r="K8" s="17"/>
      <c r="L8" s="9" t="s">
        <v>17</v>
      </c>
    </row>
    <row r="9" ht="189" customHeight="1" spans="1:12">
      <c r="A9" s="8">
        <v>6</v>
      </c>
      <c r="B9" s="9" t="s">
        <v>11</v>
      </c>
      <c r="C9" s="9" t="s">
        <v>12</v>
      </c>
      <c r="D9" s="10" t="s">
        <v>18</v>
      </c>
      <c r="E9" s="10" t="s">
        <v>28</v>
      </c>
      <c r="F9" s="10" t="s">
        <v>29</v>
      </c>
      <c r="G9" s="10">
        <v>5</v>
      </c>
      <c r="H9" s="9" t="s">
        <v>16</v>
      </c>
      <c r="I9" s="18" t="str">
        <f>_xlfn.DISPIMG("ID_21CE731258D0496BBAE780A0F0E0C8D0",1)</f>
        <v>=DISPIMG("ID_21CE731258D0496BBAE780A0F0E0C8D0",1)</v>
      </c>
      <c r="J9" s="17"/>
      <c r="K9" s="17"/>
      <c r="L9" s="9" t="s">
        <v>17</v>
      </c>
    </row>
    <row r="10" ht="185" customHeight="1" spans="1:12">
      <c r="A10" s="8">
        <v>7</v>
      </c>
      <c r="B10" s="9" t="s">
        <v>11</v>
      </c>
      <c r="C10" s="9" t="s">
        <v>12</v>
      </c>
      <c r="D10" s="10" t="s">
        <v>30</v>
      </c>
      <c r="E10" s="10" t="s">
        <v>31</v>
      </c>
      <c r="F10" s="10" t="s">
        <v>32</v>
      </c>
      <c r="G10" s="10">
        <v>5</v>
      </c>
      <c r="H10" s="9" t="s">
        <v>16</v>
      </c>
      <c r="I10" s="18" t="str">
        <f>_xlfn.DISPIMG("ID_B89782388C1B4082A5ECC9928D8008F8",1)</f>
        <v>=DISPIMG("ID_B89782388C1B4082A5ECC9928D8008F8",1)</v>
      </c>
      <c r="J10" s="17" t="str">
        <f>_xlfn.DISPIMG("ID_A35E6C7222B04C21983003CA1C789915",1)</f>
        <v>=DISPIMG("ID_A35E6C7222B04C21983003CA1C789915",1)</v>
      </c>
      <c r="K10" s="17" t="str">
        <f>_xlfn.DISPIMG("ID_CF1D91FBDF4E4D4D8D049D94D3796687",1)</f>
        <v>=DISPIMG("ID_CF1D91FBDF4E4D4D8D049D94D3796687",1)</v>
      </c>
      <c r="L10" s="9" t="s">
        <v>17</v>
      </c>
    </row>
    <row r="11" ht="169" customHeight="1" spans="1:12">
      <c r="A11" s="8">
        <v>8</v>
      </c>
      <c r="B11" s="9" t="s">
        <v>11</v>
      </c>
      <c r="C11" s="9" t="s">
        <v>12</v>
      </c>
      <c r="D11" s="10" t="s">
        <v>33</v>
      </c>
      <c r="E11" s="10" t="s">
        <v>34</v>
      </c>
      <c r="F11" s="10" t="s">
        <v>35</v>
      </c>
      <c r="G11" s="10">
        <v>3</v>
      </c>
      <c r="H11" s="9" t="s">
        <v>16</v>
      </c>
      <c r="I11" s="19" t="str">
        <f>_xlfn.DISPIMG("ID_31819DFD687E475F90C24AB6CE52BC11",1)</f>
        <v>=DISPIMG("ID_31819DFD687E475F90C24AB6CE52BC11",1)</v>
      </c>
      <c r="J11" s="17"/>
      <c r="K11" s="17"/>
      <c r="L11" s="9" t="s">
        <v>17</v>
      </c>
    </row>
    <row r="12" ht="160" customHeight="1" spans="1:12">
      <c r="A12" s="8">
        <v>9</v>
      </c>
      <c r="B12" s="9" t="s">
        <v>11</v>
      </c>
      <c r="C12" s="9" t="s">
        <v>12</v>
      </c>
      <c r="D12" s="10" t="s">
        <v>36</v>
      </c>
      <c r="E12" s="10" t="s">
        <v>37</v>
      </c>
      <c r="F12" s="10" t="s">
        <v>38</v>
      </c>
      <c r="G12" s="10">
        <v>1</v>
      </c>
      <c r="H12" s="9" t="s">
        <v>16</v>
      </c>
      <c r="I12" s="19" t="str">
        <f>_xlfn.DISPIMG("ID_70952E892F2F43528F3161BCC97D42B6",1)</f>
        <v>=DISPIMG("ID_70952E892F2F43528F3161BCC97D42B6",1)</v>
      </c>
      <c r="J12" s="17"/>
      <c r="K12" s="17"/>
      <c r="L12" s="9" t="s">
        <v>17</v>
      </c>
    </row>
    <row r="13" ht="201" customHeight="1" spans="1:12">
      <c r="A13" s="8">
        <v>10</v>
      </c>
      <c r="B13" s="9" t="s">
        <v>11</v>
      </c>
      <c r="C13" s="9" t="s">
        <v>12</v>
      </c>
      <c r="D13" s="10" t="s">
        <v>39</v>
      </c>
      <c r="E13" s="10" t="s">
        <v>40</v>
      </c>
      <c r="F13" s="10" t="s">
        <v>41</v>
      </c>
      <c r="G13" s="10">
        <v>3</v>
      </c>
      <c r="H13" s="9" t="s">
        <v>16</v>
      </c>
      <c r="I13" s="19" t="str">
        <f>_xlfn.DISPIMG("ID_0355E2B03C76423C9E304898D383F30F",1)</f>
        <v>=DISPIMG("ID_0355E2B03C76423C9E304898D383F30F",1)</v>
      </c>
      <c r="J13" s="20"/>
      <c r="K13" s="20"/>
      <c r="L13" s="9" t="s">
        <v>17</v>
      </c>
    </row>
    <row r="14" ht="195.45" spans="1:12">
      <c r="A14" s="8">
        <v>11</v>
      </c>
      <c r="B14" s="9" t="s">
        <v>11</v>
      </c>
      <c r="C14" s="9" t="s">
        <v>12</v>
      </c>
      <c r="D14" s="10" t="s">
        <v>42</v>
      </c>
      <c r="E14" s="10" t="s">
        <v>43</v>
      </c>
      <c r="F14" s="10" t="s">
        <v>44</v>
      </c>
      <c r="G14" s="10">
        <v>5</v>
      </c>
      <c r="H14" s="9" t="s">
        <v>16</v>
      </c>
      <c r="I14" s="18" t="str">
        <f>_xlfn.DISPIMG("ID_4BEEA51647254F3493C792AEB84795CF",1)</f>
        <v>=DISPIMG("ID_4BEEA51647254F3493C792AEB84795CF",1)</v>
      </c>
      <c r="J14" s="17"/>
      <c r="K14" s="17"/>
      <c r="L14" s="9" t="s">
        <v>17</v>
      </c>
    </row>
    <row r="15" ht="147.15" spans="1:12">
      <c r="A15" s="8">
        <v>12</v>
      </c>
      <c r="B15" s="9" t="s">
        <v>11</v>
      </c>
      <c r="C15" s="9" t="s">
        <v>12</v>
      </c>
      <c r="D15" s="10" t="s">
        <v>45</v>
      </c>
      <c r="E15" s="10" t="s">
        <v>46</v>
      </c>
      <c r="F15" s="10" t="s">
        <v>47</v>
      </c>
      <c r="G15" s="10">
        <v>3</v>
      </c>
      <c r="H15" s="9" t="s">
        <v>16</v>
      </c>
      <c r="I15" s="21" t="str">
        <f>_xlfn.DISPIMG("ID_F19949A520CC4A04AC198DDCCDDAE7CB",1)</f>
        <v>=DISPIMG("ID_F19949A520CC4A04AC198DDCCDDAE7CB",1)</v>
      </c>
      <c r="J15" s="10"/>
      <c r="K15" s="22"/>
      <c r="L15" s="9" t="s">
        <v>17</v>
      </c>
    </row>
  </sheetData>
  <autoFilter xmlns:etc="http://www.wps.cn/officeDocument/2017/etCustomData" ref="A3:M15" etc:filterBottomFollowUsedRange="0">
    <extLst/>
  </autoFilter>
  <mergeCells count="2">
    <mergeCell ref="I3:K3"/>
    <mergeCell ref="A1:L2"/>
  </mergeCells>
  <pageMargins left="0.25" right="0.25" top="0.75" bottom="0.75" header="0.3" footer="0.3"/>
  <pageSetup paperSize="9" orientation="landscape" horizontalDpi="300" verticalDpi="3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胡志敏</dc:creator>
  <cp:lastModifiedBy>E34F4BE0DF3C461F910C2C8D03A09263</cp:lastModifiedBy>
  <cp:revision>1</cp:revision>
  <dcterms:created xsi:type="dcterms:W3CDTF">1996-12-17T01:32:00Z</dcterms:created>
  <cp:lastPrinted>2016-11-18T01:58:00Z</cp:lastPrinted>
  <dcterms:modified xsi:type="dcterms:W3CDTF">2026-06-18T07:58:50Z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2052-12.8.2.21549</vt:lpwstr>
  </property>
  <property fmtid="{D5CDD505-2E9C-101B-9397-08002B2CF9AE}" pid="3" name="ICV">
    <vt:lpwstr>F38379C794234FCEB0254FBBF2BC8364_13</vt:lpwstr>
  </property>
</Properties>
</file>