
<file path=[Content_Types].xml><?xml version="1.0" encoding="utf-8"?>
<Types xmlns="http://schemas.openxmlformats.org/package/2006/content-types">
  <Default Extension="jpeg" ContentType="image/jpeg"/>
  <Default Extension="JPG" ContentType="image/.jp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23" name="ID_64058E2E377A4098BCF304D5DCC551E2" descr="2025_12_09_16_48_32_IMG_477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194560" y="5123815"/>
          <a:ext cx="1518285" cy="1517015"/>
        </a:xfrm>
        <a:prstGeom prst="rect">
          <a:avLst/>
        </a:prstGeom>
      </xdr:spPr>
    </xdr:pic>
  </etc:cellImage>
  <etc:cellImage>
    <xdr:pic>
      <xdr:nvPicPr>
        <xdr:cNvPr id="10" name="ID_674AE9013A454136A090E64C5BBC8FA0" descr="2025_12_09_16_44_46_IMG_4776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1963420" y="3021330"/>
          <a:ext cx="1518285" cy="1517650"/>
        </a:xfrm>
        <a:prstGeom prst="rect">
          <a:avLst/>
        </a:prstGeom>
      </xdr:spPr>
    </xdr:pic>
  </etc:cellImage>
  <etc:cellImage>
    <xdr:pic>
      <xdr:nvPicPr>
        <xdr:cNvPr id="6" name="ID_762209F4D51C445BB003416B79E42295"/>
        <xdr:cNvPicPr>
          <a:picLocks noChangeAspect="1"/>
        </xdr:cNvPicPr>
      </xdr:nvPicPr>
      <xdr:blipFill>
        <a:blip r:embed="rId3"/>
        <a:srcRect t="20962" b="30365"/>
        <a:stretch>
          <a:fillRect/>
        </a:stretch>
      </xdr:blipFill>
      <xdr:spPr>
        <a:xfrm>
          <a:off x="3627120" y="7211060"/>
          <a:ext cx="1721485" cy="181419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2" name="ID_0FFAEB22FF1848878F33715D044D2743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3635375" y="4844415"/>
          <a:ext cx="1595755" cy="241808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6" name="ID_5F374D6A7BBB4246B6050A1230676DE1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3792855" y="2732405"/>
          <a:ext cx="1233805" cy="228854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9" name="ID_2605A4BEB4704A89B16BCDD06DB03188" descr="2025_12_09_16_48_58_IMG_4779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1979930" y="7232015"/>
          <a:ext cx="1640840" cy="1634490"/>
        </a:xfrm>
        <a:prstGeom prst="rect">
          <a:avLst/>
        </a:prstGeom>
      </xdr:spPr>
    </xdr:pic>
  </etc:cellImage>
  <etc:cellImage>
    <xdr:pic>
      <xdr:nvPicPr>
        <xdr:cNvPr id="3" name="ID_02ACB6D2F3214EEB971C13DF18B97A3D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2894965" y="650240"/>
          <a:ext cx="2085975" cy="178879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4" name="ID_B9D96614D1D742A7BCFD499C3DBA2B7D" descr="22ffa7c6b2bb426200300ead38edeb94_origin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4371975" y="505460"/>
          <a:ext cx="2118995" cy="3328670"/>
        </a:xfrm>
        <a:prstGeom prst="rect">
          <a:avLst/>
        </a:prstGeom>
      </xdr:spPr>
    </xdr:pic>
  </etc:cellImage>
</etc:cellImages>
</file>

<file path=xl/sharedStrings.xml><?xml version="1.0" encoding="utf-8"?>
<sst xmlns="http://schemas.openxmlformats.org/spreadsheetml/2006/main" count="19" uniqueCount="17">
  <si>
    <t>序号</t>
  </si>
  <si>
    <t>设备名称</t>
  </si>
  <si>
    <t>参考图片</t>
  </si>
  <si>
    <t>最高限价（元）</t>
  </si>
  <si>
    <t>备注</t>
  </si>
  <si>
    <t>参考链接</t>
  </si>
  <si>
    <t>索尼a7m4搭24-105mm镜头（中焦）</t>
  </si>
  <si>
    <t>含相机、镜头4年意外换新</t>
  </si>
  <si>
    <t>【京东】https://3.cn/2XoD9n-3?jkl=@S01Tv8sxJnDj@ MF3390 「A7M4+SEL24105G镜头套装」
点击链接直接打开 或者复制文案打开京东</t>
  </si>
  <si>
    <t>索尼SEL70200G2长焦镜头</t>
  </si>
  <si>
    <t>含3年全保换新</t>
  </si>
  <si>
    <t>【京东】https://3.cn/2XoD-hlX?jkl=@HEybOA03iX0E@ CA3576 「SEL70200G2小三元变焦微距G镜头」
点击链接直接打开 或者复制文案打开京东</t>
  </si>
  <si>
    <t>索尼16-35mm全selp1635G画幅广角镜头</t>
  </si>
  <si>
    <t>【京东】https://3.cn/2X-oDpjP?jkl=@SB7nv6qpSwbi@ CA1331 「SELP1635G广角电动变焦G镜头」
点击链接直接打开 或者复制文案打开京东</t>
  </si>
  <si>
    <t>大疆rs4稳定器</t>
  </si>
  <si>
    <t>【京东】https://3.cn/2-XoznSD?jkl=@NCPm05Yt3Wv2@ CZ154 「大疆 DJI RS 4 高效商拍稳定器」
点击链接直接打开 或者复制文案打开京东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</si>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</sst>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>
      <alignment vertical="center"/>
    </xf>
    <xf numFmtId="0" fontId="3" fillId="3" borderId="0">
      <alignment vertical="center"/>
    </xf>
    <xf numFmtId="0" fontId="4" fillId="4" borderId="2">
      <alignment vertical="center"/>
    </xf>
    <xf numFmtId="44" fontId="0" fillId="0" borderId="0">
      <alignment vertical="center"/>
    </xf>
    <xf numFmtId="41" fontId="0" fillId="0" borderId="0">
      <alignment vertical="center"/>
    </xf>
    <xf numFmtId="0" fontId="3" fillId="5" borderId="0">
      <alignment vertical="center"/>
    </xf>
    <xf numFmtId="0" fontId="5" fillId="6" borderId="0">
      <alignment vertical="center"/>
    </xf>
    <xf numFmtId="43" fontId="0" fillId="0" borderId="0">
      <alignment vertical="center"/>
    </xf>
    <xf numFmtId="0" fontId="6" fillId="7" borderId="0">
      <alignment vertical="center"/>
    </xf>
    <xf numFmtId="0" fontId="7" fillId="0" borderId="0">
      <alignment vertical="center"/>
    </xf>
    <xf numFmtId="9" fontId="0" fillId="0" borderId="0">
      <alignment vertical="center"/>
    </xf>
    <xf numFmtId="0" fontId="8" fillId="0" borderId="0">
      <alignment vertical="center"/>
    </xf>
    <xf numFmtId="0" fontId="0" fillId="8" borderId="3">
      <alignment vertical="center"/>
    </xf>
    <xf numFmtId="0" fontId="6" fillId="9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4">
      <alignment vertical="center"/>
    </xf>
    <xf numFmtId="0" fontId="14" fillId="0" borderId="4">
      <alignment vertical="center"/>
    </xf>
    <xf numFmtId="0" fontId="6" fillId="10" borderId="0">
      <alignment vertical="center"/>
    </xf>
    <xf numFmtId="0" fontId="9" fillId="0" borderId="5">
      <alignment vertical="center"/>
    </xf>
    <xf numFmtId="0" fontId="6" fillId="11" borderId="0">
      <alignment vertical="center"/>
    </xf>
    <xf numFmtId="0" fontId="15" fillId="12" borderId="6">
      <alignment vertical="center"/>
    </xf>
    <xf numFmtId="0" fontId="16" fillId="12" borderId="2">
      <alignment vertical="center"/>
    </xf>
    <xf numFmtId="0" fontId="17" fillId="13" borderId="7">
      <alignment vertical="center"/>
    </xf>
    <xf numFmtId="0" fontId="3" fillId="14" borderId="0">
      <alignment vertical="center"/>
    </xf>
    <xf numFmtId="0" fontId="6" fillId="15" borderId="0">
      <alignment vertical="center"/>
    </xf>
    <xf numFmtId="0" fontId="18" fillId="0" borderId="8">
      <alignment vertical="center"/>
    </xf>
    <xf numFmtId="0" fontId="19" fillId="0" borderId="9">
      <alignment vertical="center"/>
    </xf>
    <xf numFmtId="0" fontId="20" fillId="16" borderId="0">
      <alignment vertical="center"/>
    </xf>
    <xf numFmtId="0" fontId="21" fillId="17" borderId="0">
      <alignment vertical="center"/>
    </xf>
    <xf numFmtId="0" fontId="3" fillId="18" borderId="0">
      <alignment vertical="center"/>
    </xf>
    <xf numFmtId="0" fontId="6" fillId="19" borderId="0">
      <alignment vertical="center"/>
    </xf>
    <xf numFmtId="0" fontId="3" fillId="20" borderId="0">
      <alignment vertical="center"/>
    </xf>
    <xf numFmtId="0" fontId="3" fillId="21" borderId="0">
      <alignment vertical="center"/>
    </xf>
    <xf numFmtId="0" fontId="3" fillId="22" borderId="0">
      <alignment vertical="center"/>
    </xf>
    <xf numFmtId="0" fontId="3" fillId="23" borderId="0">
      <alignment vertical="center"/>
    </xf>
    <xf numFmtId="0" fontId="6" fillId="24" borderId="0">
      <alignment vertical="center"/>
    </xf>
    <xf numFmtId="0" fontId="6" fillId="25" borderId="0">
      <alignment vertical="center"/>
    </xf>
    <xf numFmtId="0" fontId="3" fillId="26" borderId="0">
      <alignment vertical="center"/>
    </xf>
    <xf numFmtId="0" fontId="3" fillId="27" borderId="0">
      <alignment vertical="center"/>
    </xf>
    <xf numFmtId="0" fontId="6" fillId="28" borderId="0">
      <alignment vertical="center"/>
    </xf>
    <xf numFmtId="0" fontId="3" fillId="29" borderId="0">
      <alignment vertical="center"/>
    </xf>
    <xf numFmtId="0" fontId="6" fillId="30" borderId="0">
      <alignment vertical="center"/>
    </xf>
    <xf numFmtId="0" fontId="6" fillId="31" borderId="0">
      <alignment vertical="center"/>
    </xf>
    <xf numFmtId="0" fontId="3" fillId="32" borderId="0">
      <alignment vertical="center"/>
    </xf>
    <xf numFmtId="0" fontId="6" fillId="33" borderId="0">
      <alignment vertical="center"/>
    </xf>
  </cellStyleXfs>
  <cellXfs count="13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8" Type="http://schemas.openxmlformats.org/officeDocument/2006/relationships/image" Target="media/image8.jpeg"/><Relationship Id="rId7" Type="http://schemas.openxmlformats.org/officeDocument/2006/relationships/image" Target="media/image7.png"/><Relationship Id="rId6" Type="http://schemas.openxmlformats.org/officeDocument/2006/relationships/image" Target="media/image6.jpeg"/><Relationship Id="rId5" Type="http://schemas.openxmlformats.org/officeDocument/2006/relationships/image" Target="media/image5.png"/><Relationship Id="rId4" Type="http://schemas.openxmlformats.org/officeDocument/2006/relationships/image" Target="media/image4.png"/><Relationship Id="rId3" Type="http://schemas.openxmlformats.org/officeDocument/2006/relationships/image" Target="media/image3.png"/><Relationship Id="rId2" Type="http://schemas.openxmlformats.org/officeDocument/2006/relationships/image" Target="media/image2.jpeg"/><Relationship Id="rId1" Type="http://schemas.openxmlformats.org/officeDocument/2006/relationships/image" Target="media/image1.jpeg"/></Relationships>
</file>

<file path=xl/_rels/workbook.xml.rels><?xml version="1.0" encoding="UTF-8" standalone="yes"?>
<Relationships xmlns="http://schemas.openxmlformats.org/package/2006/relationships"><Relationship Id="rId7" Type="http://www.wps.cn/officeDocument/2020/cellImage" Target="cellimages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"/>
  <sheetViews>
    <sheetView tabSelected="1" zoomScale="115" zoomScaleNormal="115" topLeftCell="A4" workbookViewId="0">
      <selection activeCell="F13" sqref="F13"/>
    </sheetView>
  </sheetViews>
  <sheetFormatPr defaultColWidth="9" defaultRowHeight="13.5" outlineLevelCol="6"/>
  <cols>
    <col min="2" max="2" width="25.6333333333333" style="3" customWidth="1"/>
    <col min="3" max="3" width="21.4083333333333" customWidth="1"/>
    <col min="4" max="4" width="24.8833333333333" customWidth="1"/>
    <col min="5" max="5" width="32.2833333333333" customWidth="1"/>
    <col min="6" max="6" width="24.1166666666667" customWidth="1"/>
    <col min="7" max="7" width="30.2083333333333" customWidth="1"/>
  </cols>
  <sheetData>
    <row r="1" s="1" customFormat="1" ht="39" customHeight="1" spans="1:7">
      <c r="A1" s="4" t="s">
        <v>0</v>
      </c>
      <c r="B1" s="4" t="s">
        <v>1</v>
      </c>
      <c r="C1" s="5" t="s">
        <v>2</v>
      </c>
      <c r="D1" s="5"/>
      <c r="E1" s="5" t="s">
        <v>3</v>
      </c>
      <c r="F1" s="5" t="s">
        <v>4</v>
      </c>
      <c r="G1" s="5" t="s">
        <v>5</v>
      </c>
    </row>
    <row r="2" s="2" customFormat="1" ht="170" customHeight="1" spans="1:7">
      <c r="A2" s="6">
        <v>1</v>
      </c>
      <c r="B2" s="7" t="s">
        <v>6</v>
      </c>
      <c r="C2" s="6" t="str">
        <f>_xlfn.DISPIMG("ID_02ACB6D2F3214EEB971C13DF18B97A3D",1)</f>
        <v>=DISPIMG("ID_02ACB6D2F3214EEB971C13DF18B97A3D",1)</v>
      </c>
      <c r="D2" s="6" t="str">
        <f>_xlfn.DISPIMG("ID_B9D96614D1D742A7BCFD499C3DBA2B7D",1)</f>
        <v>=DISPIMG("ID_B9D96614D1D742A7BCFD499C3DBA2B7D",1)</v>
      </c>
      <c r="E2" s="8">
        <v>21207</v>
      </c>
      <c r="F2" s="8" t="s">
        <v>7</v>
      </c>
      <c r="G2" s="8" t="s">
        <v>8</v>
      </c>
    </row>
    <row r="3" s="2" customFormat="1" ht="165" customHeight="1" spans="1:7">
      <c r="A3" s="6">
        <v>2</v>
      </c>
      <c r="B3" s="7" t="s">
        <v>9</v>
      </c>
      <c r="C3" s="6" t="str">
        <f>_xlfn.DISPIMG("ID_674AE9013A454136A090E64C5BBC8FA0",1)</f>
        <v>=DISPIMG("ID_674AE9013A454136A090E64C5BBC8FA0",1)</v>
      </c>
      <c r="D3" s="6" t="str">
        <f>_xlfn.DISPIMG("ID_5F374D6A7BBB4246B6050A1230676DE1",1)</f>
        <v>=DISPIMG("ID_5F374D6A7BBB4246B6050A1230676DE1",1)</v>
      </c>
      <c r="E3" s="8">
        <v>10541</v>
      </c>
      <c r="F3" s="9" t="s">
        <v>10</v>
      </c>
      <c r="G3" s="8" t="s">
        <v>11</v>
      </c>
    </row>
    <row r="4" s="2" customFormat="1" ht="172" customHeight="1" spans="1:7">
      <c r="A4" s="6">
        <v>3</v>
      </c>
      <c r="B4" s="7" t="s">
        <v>12</v>
      </c>
      <c r="C4" s="6" t="str">
        <f>_xlfn.DISPIMG("ID_64058E2E377A4098BCF304D5DCC551E2",1)</f>
        <v>=DISPIMG("ID_64058E2E377A4098BCF304D5DCC551E2",1)</v>
      </c>
      <c r="D4" s="6" t="str">
        <f>_xlfn.DISPIMG("ID_0FFAEB22FF1848878F33715D044D2743",1)</f>
        <v>=DISPIMG("ID_0FFAEB22FF1848878F33715D044D2743",1)</v>
      </c>
      <c r="E4" s="6">
        <v>8941</v>
      </c>
      <c r="F4" s="8" t="s">
        <v>10</v>
      </c>
      <c r="G4" s="8" t="s">
        <v>13</v>
      </c>
    </row>
    <row r="5" s="2" customFormat="1" ht="169" customHeight="1" spans="1:7">
      <c r="A5" s="6">
        <v>4</v>
      </c>
      <c r="B5" s="7" t="s">
        <v>14</v>
      </c>
      <c r="C5" s="6" t="str">
        <f>_xlfn.DISPIMG("ID_2605A4BEB4704A89B16BCDD06DB03188",1)</f>
        <v>=DISPIMG("ID_2605A4BEB4704A89B16BCDD06DB03188",1)</v>
      </c>
      <c r="D5" s="6" t="str">
        <f>_xlfn.DISPIMG("ID_762209F4D51C445BB003416B79E42295",1)</f>
        <v>=DISPIMG("ID_762209F4D51C445BB003416B79E42295",1)</v>
      </c>
      <c r="E5" s="6">
        <v>3538</v>
      </c>
      <c r="F5" s="8" t="s">
        <v>10</v>
      </c>
      <c r="G5" s="8" t="s">
        <v>15</v>
      </c>
    </row>
    <row r="6" s="2" customFormat="1" ht="32" customHeight="1" spans="2:5">
      <c r="B6" s="10"/>
      <c r="D6" s="11" t="s">
        <v>16</v>
      </c>
      <c r="E6" s="12">
        <f>SUM(E2:E5)</f>
        <v>44227</v>
      </c>
    </row>
    <row r="7" s="2" customFormat="1" spans="2:2">
      <c r="B7" s="10"/>
    </row>
    <row r="8" s="2" customFormat="1" spans="2:2">
      <c r="B8" s="10"/>
    </row>
    <row r="9" s="2" customFormat="1" spans="2:2">
      <c r="B9" s="10"/>
    </row>
    <row r="10" s="2" customFormat="1" spans="2:2">
      <c r="B10" s="10"/>
    </row>
    <row r="11" s="2" customFormat="1" spans="2:2">
      <c r="B11" s="10"/>
    </row>
    <row r="12" s="2" customFormat="1" spans="2:2">
      <c r="B12" s="10"/>
    </row>
  </sheetData>
  <mergeCells count="1">
    <mergeCell ref="C1:D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南宁蓄能</dc:creator>
  <cp:lastModifiedBy>黄楚曼</cp:lastModifiedBy>
  <dcterms:created xsi:type="dcterms:W3CDTF">2023-05-12T11:15:00Z</dcterms:created>
  <dcterms:modified xsi:type="dcterms:W3CDTF">2026-08-04T13:19:54Z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CA45D0E1C1D64BF98EF5FC5BE9118CD3</vt:lpwstr>
  </property>
  <property fmtid="{D5CDD505-2E9C-101B-9397-08002B2CF9AE}" pid="4" name="CalculationRule">
    <vt:i4>0</vt:i4>
  </property>
  <property fmtid="{D5CDD505-2E9C-101B-9397-08002B2CF9AE}" pid="5" name="KSOReadingLayout">
    <vt:bool>true</vt:bool>
  </property>
</Properties>
</file>