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definedNames>
    <definedName name="_xlnm._FilterDatabase" localSheetId="0" hidden="1">问题质询!$A$2:$F$22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DBAC73B681444638ADD114C5F766A967" descr="ab2e15418f51ce9f4a57c5ed97f0afc0_origi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10675" y="2057400"/>
          <a:ext cx="7543800" cy="10058400"/>
        </a:xfrm>
        <a:prstGeom prst="rect">
          <a:avLst/>
        </a:prstGeom>
      </xdr:spPr>
    </xdr:pic>
  </etc:cellImage>
  <etc:cellImage>
    <xdr:pic>
      <xdr:nvPicPr>
        <xdr:cNvPr id="3" name="ID_0AE95B86D45246D39528137AD28FC65D" descr="b571663198f03fff16c3e5e06fc50d37_origin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1715750" y="2162175"/>
          <a:ext cx="7543800" cy="10058400"/>
        </a:xfrm>
        <a:prstGeom prst="rect">
          <a:avLst/>
        </a:prstGeom>
      </xdr:spPr>
    </xdr:pic>
  </etc:cellImage>
  <etc:cellImage>
    <xdr:pic>
      <xdr:nvPicPr>
        <xdr:cNvPr id="4" name="ID_405F12AB3F5646FEA0C8B1DC17B05581" descr="b6492adf003903cd532d65c58e3e3f4c_compress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886950" y="3257550"/>
          <a:ext cx="10058400" cy="7540625"/>
        </a:xfrm>
        <a:prstGeom prst="rect">
          <a:avLst/>
        </a:prstGeom>
      </xdr:spPr>
    </xdr:pic>
  </etc:cellImage>
  <etc:cellImage>
    <xdr:pic>
      <xdr:nvPicPr>
        <xdr:cNvPr id="5" name="ID_B5BE4BDB69164230A5A4DABD4E52B5E9" descr="7e13683bd23ceb0d3a7196c28afe51b4_compress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1820525" y="3381375"/>
          <a:ext cx="7541895" cy="10058400"/>
        </a:xfrm>
        <a:prstGeom prst="rect">
          <a:avLst/>
        </a:prstGeom>
      </xdr:spPr>
    </xdr:pic>
  </etc:cellImage>
  <etc:cellImage>
    <xdr:pic>
      <xdr:nvPicPr>
        <xdr:cNvPr id="6" name="ID_556C686823584316BCF12EB039DF7500" descr="a11ff63f30000393a7a1d8158d88dead_compress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2372975" y="3952875"/>
          <a:ext cx="9820275" cy="10058400"/>
        </a:xfrm>
        <a:prstGeom prst="rect">
          <a:avLst/>
        </a:prstGeom>
      </xdr:spPr>
    </xdr:pic>
  </etc:cellImage>
  <etc:cellImage>
    <xdr:pic>
      <xdr:nvPicPr>
        <xdr:cNvPr id="7" name="ID_E99C4A4768804E6EAFDC010136C7BEBF" descr="062b62ef2d05ba28f8351fb1a62b2bd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988425" y="8286750"/>
          <a:ext cx="2748280" cy="3667125"/>
        </a:xfrm>
        <a:prstGeom prst="rect">
          <a:avLst/>
        </a:prstGeom>
      </xdr:spPr>
    </xdr:pic>
  </etc:cellImage>
  <etc:cellImage>
    <xdr:pic>
      <xdr:nvPicPr>
        <xdr:cNvPr id="9" name="ID_D9DE0FE0FCE944F99F800399CB5584F9" descr="b5cc27b990d65af6941765970a94027"/>
        <xdr:cNvPicPr>
          <a:picLocks noChangeAspect="1"/>
        </xdr:cNvPicPr>
      </xdr:nvPicPr>
      <xdr:blipFill>
        <a:blip r:embed="rId7"/>
        <a:srcRect b="26299"/>
        <a:stretch>
          <a:fillRect/>
        </a:stretch>
      </xdr:blipFill>
      <xdr:spPr>
        <a:xfrm>
          <a:off x="11512550" y="8305800"/>
          <a:ext cx="3219450" cy="2575560"/>
        </a:xfrm>
        <a:prstGeom prst="rect">
          <a:avLst/>
        </a:prstGeom>
      </xdr:spPr>
    </xdr:pic>
  </etc:cellImage>
  <etc:cellImage>
    <xdr:pic>
      <xdr:nvPicPr>
        <xdr:cNvPr id="8" name="ID_6C80874A97F440FCA17542FB04FB7F6C" descr="700624bff9522abe0aada7c468d9503"/>
        <xdr:cNvPicPr>
          <a:picLocks noChangeAspect="1"/>
        </xdr:cNvPicPr>
      </xdr:nvPicPr>
      <xdr:blipFill>
        <a:blip r:embed="rId8"/>
        <a:srcRect l="8336" t="29519" r="7804" b="21009"/>
        <a:stretch>
          <a:fillRect/>
        </a:stretch>
      </xdr:blipFill>
      <xdr:spPr>
        <a:xfrm>
          <a:off x="12285980" y="8391525"/>
          <a:ext cx="3171825" cy="2496185"/>
        </a:xfrm>
        <a:prstGeom prst="rect">
          <a:avLst/>
        </a:prstGeom>
      </xdr:spPr>
    </xdr:pic>
  </etc:cellImage>
  <etc:cellImage>
    <xdr:pic>
      <xdr:nvPicPr>
        <xdr:cNvPr id="10" name="ID_65B3BFA07B4F413C9A39F5240B6BD710" descr="1719467698692(1)"/>
        <xdr:cNvPicPr>
          <a:picLocks noChangeAspect="1"/>
        </xdr:cNvPicPr>
      </xdr:nvPicPr>
      <xdr:blipFill>
        <a:blip r:embed="rId9"/>
        <a:srcRect b="38382"/>
        <a:stretch>
          <a:fillRect/>
        </a:stretch>
      </xdr:blipFill>
      <xdr:spPr>
        <a:xfrm>
          <a:off x="11610975" y="14973300"/>
          <a:ext cx="1308100" cy="98933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<sst xmlns="http://schemas.openxmlformats.org/spreadsheetml/2006/main" count="104" uniqueCount="52">
  <si>
    <t>南网超高压公司2026年第三批物资公开招标项目（2026-WZ-3-S-ZB1）澄清问题</t>
  </si>
  <si>
    <t>序号</t>
  </si>
  <si>
    <t>问题内容</t>
  </si>
  <si>
    <t>类型</t>
  </si>
  <si>
    <t>关联的范围</t>
  </si>
  <si>
    <t>范围内容</t>
  </si>
  <si>
    <t>回复内容</t>
  </si>
  <si>
    <t xml:space="preserve">技术规范书（专用部分）2.1  1）电抗器过电压保护装置：保护装置应当通过电抗器和电抗器低压端到地安装。
是否指电抗器本体需配备保护装置（避雷器）？
</t>
  </si>
  <si>
    <t>专用技术</t>
  </si>
  <si>
    <t>标的</t>
  </si>
  <si>
    <t>中性点电抗器</t>
  </si>
  <si>
    <t>按照技术规范书要求执行。</t>
  </si>
  <si>
    <t>1.±500kV肇庆换流站、500kV花都变电站10kV干式站用变改造项目：物资明细报价表中需求条目编码0162026000001012288，物资编码040100200040011，物资名称为SCB18型，规格型号为SCB14型，专用技术规范书中供货范围及技术参数表为SCB14型，请问本次投标物资是否以SCB14型为准？</t>
  </si>
  <si>
    <t>10kV干式变压器</t>
  </si>
  <si>
    <t>具体型号参数以供货范围及技术参数表为准，为SCB14型。</t>
  </si>
  <si>
    <t>尊敬的领导：专用资格要求里有“①投标人应在投标截止时间前通过南方电网公司
最新一期供应商资格预审（品类名称：电缆沟盖
板）“，我司是合格供应商，还未来得及参加资格预审，资格预审在9月份，能否参与本次招标</t>
  </si>
  <si>
    <t>商务</t>
  </si>
  <si>
    <t>电缆沟盖板</t>
  </si>
  <si>
    <t>按招标文件执行。</t>
  </si>
  <si>
    <t>技术规范书（专用部分）表2.1-1 供货范围及设备技术规格一览表中，52kV 接地极中性点PLC电抗器、额定电流3200A、额定容量2010kVar、额定电感2mH，容量有差异，请核实并澄清！</t>
  </si>
  <si>
    <t>技术规范书核实参数无误。</t>
  </si>
  <si>
    <t>设备表计防雨罩：请问是什么型号的表计，表计尺寸是多少，离地多高？</t>
  </si>
  <si>
    <t>设备配件</t>
  </si>
  <si>
    <t>CT密度继电器、主变表计防雨罩等；高度1-10米。</t>
  </si>
  <si>
    <t>技术规范书0212026050000010018：阀冷系统配件，液位传感器 EC133SEM10085，请提供实物照片 （整机设备铭牌）+ 电气参数</t>
  </si>
  <si>
    <t>技术规范书0212026050000010017：阀冷系统配件，过滤器：请提供产品实物图或者设备名牌。</t>
  </si>
  <si>
    <t>价格表澄清
1、物资明细报价表_序1_物资名称：10kV 浇注式干式变压器，SCB18-2500/10-NX1；规格型号：物资明细报价表_序1_物资名称：10kV 浇注式干式变压器，SC(B)14-2500kVA；型号：SCB14-2500/10（2500kVA 10/0.4）；前后型号不一致，请确认。</t>
  </si>
  <si>
    <t>具体型号参数以供货范围及技术参数表为准，为SCB14-2500/10（2500kVA 10/0.4）。</t>
  </si>
  <si>
    <t>0212026050000010097技术规范书：请提供ATS开关的产品图片</t>
  </si>
  <si>
    <t>表2.2-1  标准技术特性参数表，12 支柱绝缘子的主要参数，(d)绝缘子抗弯强度，要求≥30kN，对于招标七度地震烈度来说，抗弯强度8kN设计裕量已经超过2，已经,高于国标要求的安全系数（1.67），按照30kN考虑抗弯设计冗余量过大，请问是否改为满足≥8kN即可</t>
  </si>
  <si>
    <t>技术规范书5.3 技术参数要求指标“硬件规格（工艺配置）”规格要求“支持10GE≥2个”，该处是否描述有误？是否修改为“支持400GE≥4个”。</t>
  </si>
  <si>
    <t>人工智能数据交换系统</t>
  </si>
  <si>
    <t>否，满足技术规范书要求即可。</t>
  </si>
  <si>
    <t>技术规范书5.3 技术参数要求指标“软件规格”规格要求“2．☆配套人工智能软件(驱动、固件、协议栈等)，实现跨机箱链路捆绑、低延迟计算、协议处理、策略执行、配置管理，NSLB等功能。”，其中NSLB为HW网络级全局负载均衡技术，属于私有算法。建议采用业界通用标准协议，修改为“网络级负载均衡技术”</t>
  </si>
  <si>
    <t>同意，修改为“网络级负载均衡技术”。</t>
  </si>
  <si>
    <t>技术规范6中要求产品底座尺寸与项4.3中保持一致，技术规范6项4.3中要求产品尺寸分别为三柱式、单柱式、电容电阻分体式三种尺寸，并未明确本站所要求安装尺寸，请提供肇庆站现场产品安装基础尺寸。根据技术参数计算，公司产品采用单柱式可满足规范要求，暂按公司常规尺寸评审，若后续需修改再重新出图</t>
  </si>
  <si>
    <t>耦合电容器</t>
  </si>
  <si>
    <t>技术规范书专用部分图纸资料已明确为单柱式。</t>
  </si>
  <si>
    <t>45kV电容器绝缘水平是否有相关要求？如有，请提供具体要求参数。</t>
  </si>
  <si>
    <t>通用技术</t>
  </si>
  <si>
    <t>技术要求额定电压45kV，标准额定雷电冲击耐受电压250kV，截波冲击耐受电压288kV，工频耐受电压95kV，低压端子对地工频耐压10kV，最小爬距2248mm。</t>
  </si>
  <si>
    <t>技术规范7，技术规范8，项6.1型式试验中要求满足直流局部放电试验，标准19749.1中要求满足交流局放试验。该项直流局放试验是否有对应出处？标准中无此试验要求，建议按标准规定的交流局放进行。第三方试验机构也出具不了直流局放盖章版试验报告。</t>
  </si>
  <si>
    <t>南网超高压公司2026年第三批物资公开招标项目   技术规范书专用部分，2.1 供货需求及供货范围 表2.1-2  必备的备品备件、专用工具和仪器仪表清单 备品备件 序号1中性线PLC电抗器和序号2支柱绝缘子招标方要求数量没有，请澄清项目招标方要求数量。</t>
  </si>
  <si>
    <t>技术规范书专用部分供货需求已明确为电抗器一台，支柱绝缘子8支。</t>
  </si>
  <si>
    <t>630kVA设备未提供零序电流互感器参数，请问是否需要配置零序电流互感器</t>
  </si>
  <si>
    <t>按照标准10kV干式站用变电流容量提供零序电流互感器，变比600/1。</t>
  </si>
  <si>
    <t>1.	花都站10kV干式变SCBZ14-630/10的有载分接开关是否按照铭牌厂家“哈尔滨腾远电器”提供，是否可使用其他厂家产品？
2.	花都站10kV干式变SCBZ14-630/10是否需要提供外壳？柜内低压侧出线是否需要变压器厂家提供？
3.	肇庆站干式变SCB14-2500/10原有外壳尺寸2.7*1.4米，变压器产品升级，深度1.4米是否可以加大至1.6米？
4.	肇庆站干式变SCB14-2500/10低压侧出线母排是否需要变压器厂家提供？如需要提供母排，是否需要变压器厂家负责与母线框对接？</t>
  </si>
  <si>
    <t>1、是。2、干式变需提供外壳，低压侧出线需变压器厂家提供，且要按照现场母排的安装方式对接。3、按照技术规范书执行，若变压器产品升级，需满足现场安装要求。4、低压侧出线母排需变压器厂家提供，且要按照现场母排的安装方式对接。</t>
  </si>
  <si>
    <t>请提供 防雨罩的材质，厚度，及具体尺寸；或者参考图</t>
  </si>
  <si>
    <t>不锈钢；0.1cm；按实际情况有不同尺寸，都是表计的防雨罩。</t>
  </si>
  <si>
    <t>开标一览表的规格2和3的价格是否根据技术规范书对应明细规格的数量×单价的合计来填报</t>
  </si>
  <si>
    <t>是，规格2和3的价格根据技术规范书对应明细规格的数量×单价的合计填报。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</si>
</sst>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jpeg"/><Relationship Id="rId8" Type="http://schemas.openxmlformats.org/officeDocument/2006/relationships/image" Target="media/image8.jpeg"/><Relationship Id="rId7" Type="http://schemas.openxmlformats.org/officeDocument/2006/relationships/image" Target="media/image7.jpe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B4" sqref="B4"/>
    </sheetView>
  </sheetViews>
  <sheetFormatPr defaultColWidth="9" defaultRowHeight="13.5" outlineLevelCol="7"/>
  <cols>
    <col min="1" max="1" width="8.625" customWidth="1"/>
    <col min="2" max="2" width="88.75" customWidth="1"/>
    <col min="3" max="4" width="15.625" hidden="1" customWidth="1"/>
    <col min="5" max="5" width="15.625" customWidth="1"/>
    <col min="6" max="6" width="35.625" customWidth="1"/>
  </cols>
  <sheetData>
    <row r="1" ht="22.5" spans="1:6">
      <c r="A1" s="2" t="s">
        <v>0</v>
      </c>
      <c r="B1" s="3"/>
      <c r="C1" s="2"/>
      <c r="D1" s="2"/>
      <c r="E1" s="2"/>
      <c r="F1" s="3"/>
    </row>
    <row r="2" ht="14.2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54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40.5" spans="1:6">
      <c r="A4" s="5">
        <v>2</v>
      </c>
      <c r="B4" s="6" t="s">
        <v>12</v>
      </c>
      <c r="C4" s="5" t="s">
        <v>8</v>
      </c>
      <c r="D4" s="5" t="s">
        <v>9</v>
      </c>
      <c r="E4" s="5" t="s">
        <v>13</v>
      </c>
      <c r="F4" s="6" t="s">
        <v>14</v>
      </c>
    </row>
    <row r="5" s="1" customFormat="1" ht="40.5" spans="1:6">
      <c r="A5" s="5">
        <v>3</v>
      </c>
      <c r="B5" s="6" t="s">
        <v>15</v>
      </c>
      <c r="C5" s="5" t="s">
        <v>16</v>
      </c>
      <c r="D5" s="5" t="s">
        <v>9</v>
      </c>
      <c r="E5" s="5" t="s">
        <v>17</v>
      </c>
      <c r="F5" s="6" t="s">
        <v>18</v>
      </c>
    </row>
    <row r="6" s="1" customFormat="1" ht="27" spans="1:6">
      <c r="A6" s="5">
        <v>4</v>
      </c>
      <c r="B6" s="6" t="s">
        <v>19</v>
      </c>
      <c r="C6" s="5" t="s">
        <v>8</v>
      </c>
      <c r="D6" s="5" t="s">
        <v>9</v>
      </c>
      <c r="E6" s="5" t="s">
        <v>10</v>
      </c>
      <c r="F6" s="6" t="s">
        <v>20</v>
      </c>
    </row>
    <row r="7" s="1" customFormat="1" ht="27" spans="1:6">
      <c r="A7" s="5">
        <v>5</v>
      </c>
      <c r="B7" s="6" t="s">
        <v>21</v>
      </c>
      <c r="C7" s="5" t="s">
        <v>8</v>
      </c>
      <c r="D7" s="5" t="s">
        <v>9</v>
      </c>
      <c r="E7" s="5" t="s">
        <v>22</v>
      </c>
      <c r="F7" s="6" t="s">
        <v>23</v>
      </c>
    </row>
    <row r="8" s="1" customFormat="1" ht="284.25" spans="1:7">
      <c r="A8" s="5">
        <v>6</v>
      </c>
      <c r="B8" s="6" t="s">
        <v>24</v>
      </c>
      <c r="C8" s="5" t="s">
        <v>8</v>
      </c>
      <c r="D8" s="5" t="s">
        <v>9</v>
      </c>
      <c r="E8" s="5" t="s">
        <v>22</v>
      </c>
      <c r="F8" s="6" t="str">
        <f>_xlfn.DISPIMG("ID_DBAC73B681444638ADD114C5F766A967",1)</f>
        <v>=DISPIMG("ID_DBAC73B681444638ADD114C5F766A967",1)</v>
      </c>
      <c r="G8" s="1" t="str">
        <f>_xlfn.DISPIMG("ID_0AE95B86D45246D39528137AD28FC65D",1)</f>
        <v>=DISPIMG("ID_0AE95B86D45246D39528137AD28FC65D",1)</v>
      </c>
    </row>
    <row r="9" s="1" customFormat="1" ht="94.5" spans="1:8">
      <c r="A9" s="5">
        <v>7</v>
      </c>
      <c r="B9" s="6" t="s">
        <v>25</v>
      </c>
      <c r="C9" s="5" t="s">
        <v>8</v>
      </c>
      <c r="D9" s="5" t="s">
        <v>9</v>
      </c>
      <c r="E9" s="5" t="s">
        <v>22</v>
      </c>
      <c r="F9" s="6" t="str">
        <f>_xlfn.DISPIMG("ID_405F12AB3F5646FEA0C8B1DC17B05581",1)</f>
        <v>=DISPIMG("ID_405F12AB3F5646FEA0C8B1DC17B05581",1)</v>
      </c>
      <c r="G9" s="1" t="str">
        <f>_xlfn.DISPIMG("ID_B5BE4BDB69164230A5A4DABD4E52B5E9",1)</f>
        <v>=DISPIMG("ID_B5BE4BDB69164230A5A4DABD4E52B5E9",1)</v>
      </c>
      <c r="H9" s="1" t="str">
        <f>_xlfn.DISPIMG("ID_556C686823584316BCF12EB039DF7500",1)</f>
        <v>=DISPIMG("ID_556C686823584316BCF12EB039DF7500",1)</v>
      </c>
    </row>
    <row r="10" s="1" customFormat="1" ht="54" spans="1:6">
      <c r="A10" s="5">
        <v>8</v>
      </c>
      <c r="B10" s="6" t="s">
        <v>26</v>
      </c>
      <c r="C10" s="5" t="s">
        <v>16</v>
      </c>
      <c r="D10" s="5" t="s">
        <v>9</v>
      </c>
      <c r="E10" s="5" t="s">
        <v>13</v>
      </c>
      <c r="F10" s="6" t="s">
        <v>27</v>
      </c>
    </row>
    <row r="11" s="1" customFormat="1" ht="94.5" spans="1:8">
      <c r="A11" s="5">
        <v>9</v>
      </c>
      <c r="B11" s="6" t="s">
        <v>28</v>
      </c>
      <c r="C11" s="5" t="s">
        <v>8</v>
      </c>
      <c r="D11" s="5" t="s">
        <v>9</v>
      </c>
      <c r="E11" s="5" t="s">
        <v>22</v>
      </c>
      <c r="F11" s="7" t="str">
        <f>_xlfn.DISPIMG("ID_E99C4A4768804E6EAFDC010136C7BEBF",1)</f>
        <v>=DISPIMG("ID_E99C4A4768804E6EAFDC010136C7BEBF",1)</v>
      </c>
      <c r="G11" s="1" t="str">
        <f>_xlfn.DISPIMG("ID_D9DE0FE0FCE944F99F800399CB5584F9",1)</f>
        <v>=DISPIMG("ID_D9DE0FE0FCE944F99F800399CB5584F9",1)</v>
      </c>
      <c r="H11" s="1" t="str">
        <f>_xlfn.DISPIMG("ID_6C80874A97F440FCA17542FB04FB7F6C",1)</f>
        <v>=DISPIMG("ID_6C80874A97F440FCA17542FB04FB7F6C",1)</v>
      </c>
    </row>
    <row r="12" s="1" customFormat="1" ht="40.5" spans="1:6">
      <c r="A12" s="5">
        <v>10</v>
      </c>
      <c r="B12" s="6" t="s">
        <v>29</v>
      </c>
      <c r="C12" s="5" t="s">
        <v>8</v>
      </c>
      <c r="D12" s="5" t="s">
        <v>9</v>
      </c>
      <c r="E12" s="5" t="s">
        <v>10</v>
      </c>
      <c r="F12" s="6" t="s">
        <v>11</v>
      </c>
    </row>
    <row r="13" s="1" customFormat="1" ht="27" spans="1:6">
      <c r="A13" s="5">
        <v>11</v>
      </c>
      <c r="B13" s="6" t="s">
        <v>30</v>
      </c>
      <c r="C13" s="5" t="s">
        <v>8</v>
      </c>
      <c r="D13" s="5" t="s">
        <v>9</v>
      </c>
      <c r="E13" s="5" t="s">
        <v>31</v>
      </c>
      <c r="F13" s="6" t="s">
        <v>32</v>
      </c>
    </row>
    <row r="14" s="1" customFormat="1" ht="54" spans="1:6">
      <c r="A14" s="5">
        <v>12</v>
      </c>
      <c r="B14" s="6" t="s">
        <v>33</v>
      </c>
      <c r="C14" s="5" t="s">
        <v>8</v>
      </c>
      <c r="D14" s="5" t="s">
        <v>9</v>
      </c>
      <c r="E14" s="5" t="s">
        <v>31</v>
      </c>
      <c r="F14" s="6" t="s">
        <v>34</v>
      </c>
    </row>
    <row r="15" s="1" customFormat="1" ht="40.5" spans="1:6">
      <c r="A15" s="5">
        <v>13</v>
      </c>
      <c r="B15" s="6" t="s">
        <v>35</v>
      </c>
      <c r="C15" s="5" t="s">
        <v>8</v>
      </c>
      <c r="D15" s="5" t="s">
        <v>9</v>
      </c>
      <c r="E15" s="5" t="s">
        <v>36</v>
      </c>
      <c r="F15" s="6" t="s">
        <v>37</v>
      </c>
    </row>
    <row r="16" s="1" customFormat="1" ht="54" spans="1:6">
      <c r="A16" s="5">
        <v>14</v>
      </c>
      <c r="B16" s="6" t="s">
        <v>38</v>
      </c>
      <c r="C16" s="5" t="s">
        <v>39</v>
      </c>
      <c r="D16" s="5" t="s">
        <v>9</v>
      </c>
      <c r="E16" s="5" t="s">
        <v>36</v>
      </c>
      <c r="F16" s="6" t="s">
        <v>40</v>
      </c>
    </row>
    <row r="17" s="1" customFormat="1" ht="40.5" spans="1:6">
      <c r="A17" s="5">
        <v>15</v>
      </c>
      <c r="B17" s="6" t="s">
        <v>41</v>
      </c>
      <c r="C17" s="5" t="s">
        <v>39</v>
      </c>
      <c r="D17" s="5" t="s">
        <v>9</v>
      </c>
      <c r="E17" s="5" t="s">
        <v>36</v>
      </c>
      <c r="F17" s="6" t="s">
        <v>11</v>
      </c>
    </row>
    <row r="18" s="1" customFormat="1" ht="40.5" spans="1:6">
      <c r="A18" s="5">
        <v>16</v>
      </c>
      <c r="B18" s="6" t="s">
        <v>42</v>
      </c>
      <c r="C18" s="5" t="s">
        <v>8</v>
      </c>
      <c r="D18" s="5" t="s">
        <v>9</v>
      </c>
      <c r="E18" s="5" t="s">
        <v>10</v>
      </c>
      <c r="F18" s="6" t="s">
        <v>43</v>
      </c>
    </row>
    <row r="19" s="1" customFormat="1" ht="27" spans="1:6">
      <c r="A19" s="5">
        <v>17</v>
      </c>
      <c r="B19" s="6" t="s">
        <v>44</v>
      </c>
      <c r="C19" s="5" t="s">
        <v>8</v>
      </c>
      <c r="D19" s="5" t="s">
        <v>9</v>
      </c>
      <c r="E19" s="5" t="s">
        <v>13</v>
      </c>
      <c r="F19" s="6" t="s">
        <v>45</v>
      </c>
    </row>
    <row r="20" s="1" customFormat="1" ht="94.5" spans="1:6">
      <c r="A20" s="5">
        <v>18</v>
      </c>
      <c r="B20" s="6" t="s">
        <v>46</v>
      </c>
      <c r="C20" s="5" t="s">
        <v>8</v>
      </c>
      <c r="D20" s="5" t="s">
        <v>9</v>
      </c>
      <c r="E20" s="5" t="s">
        <v>13</v>
      </c>
      <c r="F20" s="6" t="s">
        <v>47</v>
      </c>
    </row>
    <row r="21" s="1" customFormat="1" ht="94.5" spans="1:7">
      <c r="A21" s="5">
        <v>19</v>
      </c>
      <c r="B21" s="6" t="s">
        <v>48</v>
      </c>
      <c r="C21" s="5" t="s">
        <v>8</v>
      </c>
      <c r="D21" s="5" t="s">
        <v>9</v>
      </c>
      <c r="E21" s="5" t="s">
        <v>22</v>
      </c>
      <c r="F21" s="6" t="s">
        <v>49</v>
      </c>
      <c r="G21" s="1" t="str">
        <f>_xlfn.DISPIMG("ID_65B3BFA07B4F413C9A39F5240B6BD710",1)</f>
        <v>=DISPIMG("ID_65B3BFA07B4F413C9A39F5240B6BD710",1)</v>
      </c>
    </row>
    <row r="22" s="1" customFormat="1" ht="27" spans="1:6">
      <c r="A22" s="5">
        <v>20</v>
      </c>
      <c r="B22" s="6" t="s">
        <v>50</v>
      </c>
      <c r="C22" s="5" t="s">
        <v>8</v>
      </c>
      <c r="D22" s="5" t="s">
        <v>9</v>
      </c>
      <c r="E22" s="5" t="s">
        <v>17</v>
      </c>
      <c r="F22" s="6" t="s">
        <v>51</v>
      </c>
    </row>
  </sheetData>
  <autoFilter ref="A2:F22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董征</cp:lastModifiedBy>
  <dcterms:created xsi:type="dcterms:W3CDTF">2026-08-20T06:39:00Z</dcterms:created>
  <dcterms:modified xsi:type="dcterms:W3CDTF">2026-08-26T00:33:48Z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E80398F0DB4F40E2A6850035CFBEECDE</vt:lpwstr>
  </property>
  <property fmtid="{D5CDD505-2E9C-101B-9397-08002B2CF9AE}" pid="3" name="KSOProductBuildVer">
    <vt:lpwstr>2052-11.8.2.12309</vt:lpwstr>
  </property>
</Properties>
</file>