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8200"/>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2" name="ID_4393EA318A36442A8D3CE9AD93FE5027"/>
        <xdr:cNvPicPr>
          <a:picLocks noChangeAspect="1"/>
        </xdr:cNvPicPr>
      </xdr:nvPicPr>
      <xdr:blipFill>
        <a:blip r:embed="rId1"/>
        <a:stretch>
          <a:fillRect/>
        </a:stretch>
      </xdr:blipFill>
      <xdr:spPr>
        <a:xfrm>
          <a:off x="14953615" y="533400"/>
          <a:ext cx="5265420" cy="1277620"/>
        </a:xfrm>
        <a:prstGeom prst="rect">
          <a:avLst/>
        </a:prstGeom>
        <a:noFill/>
        <a:ln w="9525">
          <a:noFill/>
        </a:ln>
      </xdr:spPr>
    </xdr:pic>
  </etc:cellImage>
  <etc:cellImage>
    <xdr:pic>
      <xdr:nvPicPr>
        <xdr:cNvPr id="6" name="ID_7832FE1254494F798758153DD38F1342" descr="5月4日"/>
        <xdr:cNvPicPr>
          <a:picLocks noChangeAspect="1"/>
        </xdr:cNvPicPr>
      </xdr:nvPicPr>
      <xdr:blipFill>
        <a:blip r:embed="rId2"/>
        <a:stretch>
          <a:fillRect/>
        </a:stretch>
      </xdr:blipFill>
      <xdr:spPr>
        <a:xfrm>
          <a:off x="15535275" y="13687425"/>
          <a:ext cx="9837420" cy="6248400"/>
        </a:xfrm>
        <a:prstGeom prst="rect">
          <a:avLst/>
        </a:prstGeom>
      </xdr:spPr>
    </xdr:pic>
  </etc:cellImage>
  <etc:cellImage>
    <xdr:pic>
      <xdr:nvPicPr>
        <xdr:cNvPr id="7" name="ID_A5ED821AFD4E49C5A17F1B058005CA7E" descr="5月4日2"/>
        <xdr:cNvPicPr>
          <a:picLocks noChangeAspect="1"/>
        </xdr:cNvPicPr>
      </xdr:nvPicPr>
      <xdr:blipFill>
        <a:blip r:embed="rId3"/>
        <a:stretch>
          <a:fillRect/>
        </a:stretch>
      </xdr:blipFill>
      <xdr:spPr>
        <a:xfrm>
          <a:off x="18230850" y="13335000"/>
          <a:ext cx="9723120" cy="6667500"/>
        </a:xfrm>
        <a:prstGeom prst="rect">
          <a:avLst/>
        </a:prstGeom>
      </xdr:spPr>
    </xdr:pic>
  </etc:cellImage>
  <etc:cellImage>
    <xdr:pic>
      <xdr:nvPicPr>
        <xdr:cNvPr id="8" name="ID_9FCE52C56DC94C8A91F5F14F8BEEBBDF" descr="5月6日"/>
        <xdr:cNvPicPr>
          <a:picLocks noChangeAspect="1"/>
        </xdr:cNvPicPr>
      </xdr:nvPicPr>
      <xdr:blipFill>
        <a:blip r:embed="rId4"/>
        <a:stretch>
          <a:fillRect/>
        </a:stretch>
      </xdr:blipFill>
      <xdr:spPr>
        <a:xfrm>
          <a:off x="21059775" y="13335000"/>
          <a:ext cx="10058400" cy="7020560"/>
        </a:xfrm>
        <a:prstGeom prst="rect">
          <a:avLst/>
        </a:prstGeom>
      </xdr:spPr>
    </xdr:pic>
  </etc:cellImage>
  <etc:cellImage>
    <xdr:pic>
      <xdr:nvPicPr>
        <xdr:cNvPr id="9" name="ID_F668C25DD48B4CC18DBFBFED065E733D" descr="5月7日"/>
        <xdr:cNvPicPr>
          <a:picLocks noChangeAspect="1"/>
        </xdr:cNvPicPr>
      </xdr:nvPicPr>
      <xdr:blipFill>
        <a:blip r:embed="rId5"/>
        <a:stretch>
          <a:fillRect/>
        </a:stretch>
      </xdr:blipFill>
      <xdr:spPr>
        <a:xfrm>
          <a:off x="23069550" y="13335000"/>
          <a:ext cx="9525000" cy="6688455"/>
        </a:xfrm>
        <a:prstGeom prst="rect">
          <a:avLst/>
        </a:prstGeom>
      </xdr:spPr>
    </xdr:pic>
  </etc:cellImage>
  <etc:cellImage>
    <xdr:pic>
      <xdr:nvPicPr>
        <xdr:cNvPr id="11" name="ID_2B7A3EF194664A21B0FB8539BC40E15E" descr="5月7日2"/>
        <xdr:cNvPicPr>
          <a:picLocks noChangeAspect="1"/>
        </xdr:cNvPicPr>
      </xdr:nvPicPr>
      <xdr:blipFill>
        <a:blip r:embed="rId6"/>
        <a:stretch>
          <a:fillRect/>
        </a:stretch>
      </xdr:blipFill>
      <xdr:spPr>
        <a:xfrm>
          <a:off x="25079325" y="13335000"/>
          <a:ext cx="9380220" cy="7176135"/>
        </a:xfrm>
        <a:prstGeom prst="rect">
          <a:avLst/>
        </a:prstGeom>
      </xdr:spPr>
    </xdr:pic>
  </etc:cellImage>
  <etc:cellImage>
    <xdr:pic>
      <xdr:nvPicPr>
        <xdr:cNvPr id="12" name="ID_173D8CD2AB8448B8A8F66BAED18C7ADC" descr="5月12日"/>
        <xdr:cNvPicPr>
          <a:picLocks noChangeAspect="1"/>
        </xdr:cNvPicPr>
      </xdr:nvPicPr>
      <xdr:blipFill>
        <a:blip r:embed="rId7"/>
        <a:stretch>
          <a:fillRect/>
        </a:stretch>
      </xdr:blipFill>
      <xdr:spPr>
        <a:xfrm>
          <a:off x="27089100" y="13335000"/>
          <a:ext cx="10058400" cy="7557135"/>
        </a:xfrm>
        <a:prstGeom prst="rect">
          <a:avLst/>
        </a:prstGeom>
      </xdr:spPr>
    </xdr:pic>
  </etc:cellImage>
  <etc:cellImage>
    <xdr:pic>
      <xdr:nvPicPr>
        <xdr:cNvPr id="13" name="ID_53BFECBB42D8468E98970101DA71E714" descr="5月14日"/>
        <xdr:cNvPicPr>
          <a:picLocks noChangeAspect="1"/>
        </xdr:cNvPicPr>
      </xdr:nvPicPr>
      <xdr:blipFill>
        <a:blip r:embed="rId8"/>
        <a:stretch>
          <a:fillRect/>
        </a:stretch>
      </xdr:blipFill>
      <xdr:spPr>
        <a:xfrm>
          <a:off x="29098875" y="13335000"/>
          <a:ext cx="10058400" cy="7557135"/>
        </a:xfrm>
        <a:prstGeom prst="rect">
          <a:avLst/>
        </a:prstGeom>
      </xdr:spPr>
    </xdr:pic>
  </etc:cellImage>
</etc:cellImages>
</file>

<file path=xl/sharedStrings.xml><?xml version="1.0" encoding="utf-8"?>
<sst xmlns="http://schemas.openxmlformats.org/spreadsheetml/2006/main" count="110" uniqueCount="60">
  <si>
    <t>越南永新燃煤电厂一期项目2025年-2027年磨煤机大齿喷射油采购项目澄清问题</t>
  </si>
  <si>
    <t>序号</t>
  </si>
  <si>
    <t>编号(ID)</t>
  </si>
  <si>
    <t>项目编号</t>
  </si>
  <si>
    <t>问题内容</t>
  </si>
  <si>
    <t>供应商名称</t>
  </si>
  <si>
    <t>类型</t>
  </si>
  <si>
    <t>关联的范围</t>
  </si>
  <si>
    <t>范围内容</t>
  </si>
  <si>
    <t>提问时间</t>
  </si>
  <si>
    <t>回复时间</t>
  </si>
  <si>
    <t>状态</t>
  </si>
  <si>
    <t>数据阶段</t>
  </si>
  <si>
    <t>回复内容</t>
  </si>
  <si>
    <t>9AA24BBD38614B86A6E28BBB19DEF90C</t>
  </si>
  <si>
    <t>E1F520181A794C09BE8721EF0B5F49D2Z254</t>
  </si>
  <si>
    <t xml:space="preserve">1.关于第三章评标办法（综合评估法），40℃基础油粘度最低得8 分，是否存在不合理性？（具体请详见附件）
2.根据招标文件技术规范：2025年－2027年磨煤机大齿喷射用油招标技术规范书，2.2.3油品技术参数要求：产品种类中高粘度纯油类产品，以及性能：40℃基础油粘度。纯油类产品的运动粘度=40℃基础油粘度DIN 51 562。只有非纯油类产品及脂类产品会标注40℃基础油粘度，基础油粘度（100℃）。是否要求为运动粘度
具体请详见附件。 谢谢
</t>
  </si>
  <si>
    <t>***</t>
  </si>
  <si>
    <t>通用技术</t>
  </si>
  <si>
    <t>标的</t>
  </si>
  <si>
    <t>越南永新燃煤电厂一期项目2025年-2027年磨煤机大齿喷射油采购</t>
  </si>
  <si>
    <t>2025-05-09 11:55:59</t>
  </si>
  <si>
    <t/>
  </si>
  <si>
    <t>已提问</t>
  </si>
  <si>
    <t>正式投标</t>
  </si>
  <si>
    <t>1、针对贵方提及的《美国齿轮制造协会标准 ANSI/ AGMA 9005-E02》推荐粘度情况，情况如左图：
大齿轮润滑油根据我们要求是Non-residual类型，其标准推荐的40摄氏度的粘度为6120cst，100摄氏度粘度为190cst。
也就是说，我方招标文件要求：40℃的粘度范围10000~17000cSt，是基于AGMA 9005-E02的标准推荐并结合现场实际应用确认的十分合理的粘度。
从标准推荐中最低粘度在100℃为190cSt，而我方要求的粘度在100℃时为310-410cSt，远高于标准推荐的最低粘度。同时考虑到设备的状态和现场环境，100℃时360cSt（40℃时10000cSt）的最低粘度已是标准推荐的两倍，有了足够的缓冲空间。
过高的粘度虽然油膜会更厚，但已超过实际需要的油膜厚度，会导致内摩擦过大、电耗增大、喷洒困难，尤其在冬季对喷洒系统压力过大以及喷洒效果不佳的情况。因此，粘度不是越高越好，而是合适的粘度范围最好。根据我方实际的使用情况，正是如此。
2、关于粘度的说法的差异性，仅是说法上的差异，实质上没有什么区别，因为纯油类产品的基础油粘度基本等同于产品粘度。
3、附件中提到的：“克鲁勃为纯油透明型，在运行中更容易对齿面情况进行观察，福斯为白色乳状体，不易在线检测齿面情况，使感官视觉更厚油膜，建议便于齿面观察油膜情况，含有荧光粉，可有效在线检测齿面状况和油膜分布”，我方回复为：实际使用事实情况请看招标文件中 《6_附件4+越南永新电厂各品牌齿轮油效果评价》。福斯产品虽为白色产品，但因在齿面仅存在一层油膜，厚度非常薄，对齿面观察基本无影响；同时该白色固体添加剂对开齿启停，同时齿面非常大的粗糙度有润滑作用。</t>
  </si>
  <si>
    <t>BB8A0D5BAD684D9BAF03572BA6ADBD4A</t>
  </si>
  <si>
    <t>根据招标文件中：第108页：产业业绩 部分要求，“2、供应商提供所投品牌润滑油近 5 年（截标之日起前 5 年）火电厂钢球磨煤机开式齿轮油业绩累计重量（吨位）（须提供清晰合同扫描件），具体要求详见技术详细评审项。”中，合同扫描件仅能证明签订了该合同，但是实际供货结算情况无法证明，是否需要提供有效的证明文件（如客户签收单、验收报告、结算发票等类似的有效证明文件）？因为国内很多品牌都中标框架合同，实际上因为使用效果不理想，都没有批量执行或者供货。</t>
  </si>
  <si>
    <t>商务</t>
  </si>
  <si>
    <t>项目</t>
  </si>
  <si>
    <t>越南永新燃煤电厂一期项目2025年-2027年磨煤机大齿喷射油采购项目</t>
  </si>
  <si>
    <t>2025-05-09 15:40:52</t>
  </si>
  <si>
    <t>按照招标文件专用资格同样要求，提供清晰合同扫描件，并提供相关证明材料（业主证明、验收报告、结算证明等任意之一均可）</t>
  </si>
  <si>
    <t>7698BC6B287646CE99AD014C41166995</t>
  </si>
  <si>
    <t>本项目的价格评价中“进入价格分计算的投标人取技术商务加权总分排名前 BP%的投标人，按比例HP%、LP%分别去掉最高、最低价格后”，这个最高最低价是指“投标总价”还是指“单台磨日消耗成本价”？ 
价格分的评价是指“投标总价”还是“单台磨日消耗成本价”</t>
  </si>
  <si>
    <t>2025-05-09 15:57:06</t>
  </si>
  <si>
    <t>均指单台磨日消耗成本价</t>
  </si>
  <si>
    <t>4CF193577D784F4CB08432C0F331288B</t>
  </si>
  <si>
    <t>1、磨煤机的年度运行小时数是多少小时？
2、招标文件技术规范中相关参数都有相应的测试标准标明（如德国的DIN标准，美国的ASTM标准等），国内产品使用的是GB国标，会存在一定的误差和数值不一致，请问贵项目评价是否统一按技术规范要求的标准？招标文件中参数响应时候是否需要做出数据标准的说明？</t>
  </si>
  <si>
    <t>标包</t>
  </si>
  <si>
    <t>越南永新燃煤电厂一期项目2025年-2027年磨煤机大齿喷射油采购[越南永新燃煤电厂一期项目2025年-2027年磨煤机大齿喷射油采购]</t>
  </si>
  <si>
    <t>2025-05-09 16:13:25</t>
  </si>
  <si>
    <t>1、磨煤机年度运行小时正常情况下8760小时、A修期间7320小时、B小期间7680小时、C修期间8040小时；
2、请根据技术规范的参数及测试标准，如与技术规范不一致，请提供第三方测试机构出具的投标产品参数标准与技术规范参数标准的换算说明。</t>
  </si>
  <si>
    <t>9E6DE88107DA4703A4B37116ECEBD12A</t>
  </si>
  <si>
    <t>根据招标文件专用资格要求：提供至少 1 份拟投品牌润滑油的使用报告的要求，该使用报告是否和业绩专用资格要求的一致，是同类（600MW）燃煤火电厂钢球磨煤机开式齿轮油的试用报告？还是可以提供其他品类润滑油的试用报告？</t>
  </si>
  <si>
    <t>2025-05-09 16:33:05</t>
  </si>
  <si>
    <t>同类（600MW）燃煤火电厂钢球磨煤机开式齿轮油的使用报告</t>
  </si>
  <si>
    <t>8ECFA802D9FE421380845CB68EA48F6B</t>
  </si>
  <si>
    <t>根据技术规范第四页：“2.2.9条规定，每台磨煤机每天使用量不超过4kg/天，超过使用量投标人免费提供”
该条款主动要求的免费提供，是指交货到国内指定港口，由招标人出口吗？相关的运费、关税、越南消费税等税费由谁负责？</t>
  </si>
  <si>
    <t>2025-05-09 16:33:09</t>
  </si>
  <si>
    <t>若超过规定使用量，投标方免费供货至项目现场，一切费用由投标方承担。</t>
  </si>
  <si>
    <t>0780DFB8B4434D9D8EC54609C79D8BBE</t>
  </si>
  <si>
    <t>1、“2.6标的清单及分包情况”中 标包金额442万,是否为投标上限？如果不是是否有投标上限？总量39900公斤，如果单位是升是否需要换算？
                                                  技术规范要求澄清
1、2-2.1北方重工集团MGS4772
需要了解是喷大齿还是喷小齿，大小齿轮的齿面宽度？
2、2.2-2.2.2油桶满足林肯J系列82054气动喷洒系统喷洒系统的喷射方式？喷洒周期？单个喷洒周期的喷洒量？
3、5齿轮油考核条款中每个考核点考核200美元/天，是什么意思？14天后进入考核期，考核期要多久？</t>
  </si>
  <si>
    <t>2025-05-09 16:59:47</t>
  </si>
  <si>
    <t>本项目未设置最高投标限价。标包金额442万元，已考虑中标单位国内交货价及货物运输至项目现场涉及的物流、清报关及相关税费。若中标价格超出预估金额，招标人有权重新组织招标。
单位统一换算为千克。
技术规范要求澄清回复：
1、喷大齿和小齿结合面、齿面宽度650，
2.喷射方式为使用林肯J系列82054气动喷洒至齿轮上，喷洒间隔：360s，10s喷油、10s喷气。单台磨单个喷洒周期的喷洒量按投标方预估的单日消耗量进行折算，日消耗总量不超过技术规范要求。
3、以技术规范书5.3条款为准。</t>
  </si>
  <si>
    <t>15D822281E0544E1A83655173BD41223</t>
  </si>
  <si>
    <t>问题1：招标技术规范书中5.齿轮油考核条款中提出了对大小齿轮面温度、小齿轮轴承振动值的考核，因设备性能与温度、振动值、能耗存在直接影响的关系，请提供12台磨煤机大小齿轮面温度、小齿轮轴承振动值最近一个月的点检表？
问题2：招标技术规范书中2.2.3油品技术参数要求中的基础油粘度（40℃）、基础油粘度（100°F）、基础油粘度（40℃）、四球测试焊接负载（N）等参数有明确的指向性，指向福斯产品EPLATTYN GT10。</t>
  </si>
  <si>
    <t>专用技术</t>
  </si>
  <si>
    <t>2025-05-09 23:14:08</t>
  </si>
  <si>
    <r>
      <rPr>
        <sz val="11"/>
        <rFont val="宋体"/>
        <charset val="134"/>
      </rPr>
      <t>1、点检情况详见抽检记录</t>
    </r>
    <r>
      <rPr>
        <sz val="11"/>
        <color rgb="FFFF0000"/>
        <rFont val="宋体"/>
        <charset val="134"/>
      </rPr>
      <t xml:space="preserve">
</t>
    </r>
    <r>
      <rPr>
        <sz val="11"/>
        <rFont val="宋体"/>
        <charset val="134"/>
      </rPr>
      <t>2、参数是市场上开式齿轮油产品的规范范围，并无针对性，我方了解市场上许多产品都能满足上述要求，制定过程中也参考了项目使用过的四个品牌（福斯、克虏伯、AE、安美）产品的参数范围，并且根据我司使用效果情况，认为相关参数范围较为符合是设备使用。</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</si>
</sst>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FF0000"/>
      <name val="宋体"/>
      <charset val="134"/>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1">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xf>
    <xf numFmtId="0" fontId="5"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8" Type="http://schemas.openxmlformats.org/officeDocument/2006/relationships/image" Target="media/image8.jpeg"/><Relationship Id="rId7" Type="http://schemas.openxmlformats.org/officeDocument/2006/relationships/image" Target="media/image7.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www.wps.cn/officeDocument/2020/cellImage" Target="cellimag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0"/>
  <sheetViews>
    <sheetView tabSelected="1" zoomScale="85" zoomScaleNormal="85" workbookViewId="0">
      <selection activeCell="A1" sqref="A1:M1"/>
    </sheetView>
  </sheetViews>
  <sheetFormatPr defaultColWidth="9" defaultRowHeight="14"/>
  <cols>
    <col min="1" max="1" width="8.62727272727273" customWidth="1"/>
    <col min="2" max="3" width="22.3818181818182" hidden="1" customWidth="1"/>
    <col min="4" max="4" width="42.6272727272727" customWidth="1"/>
    <col min="5" max="5" width="17.8818181818182" customWidth="1"/>
    <col min="6" max="7" width="15.6272727272727" hidden="1" customWidth="1"/>
    <col min="8" max="10" width="15.6272727272727" customWidth="1"/>
    <col min="11" max="12" width="15.6272727272727" hidden="1" customWidth="1"/>
    <col min="13" max="13" width="86" customWidth="1"/>
    <col min="14" max="15" width="37.1272727272727" customWidth="1"/>
    <col min="16" max="24" width="26.3818181818182" customWidth="1"/>
  </cols>
  <sheetData>
    <row r="1" ht="22.5" customHeight="1" spans="1:13">
      <c r="A1" s="1" t="s">
        <v>0</v>
      </c>
      <c r="B1" s="1"/>
      <c r="C1" s="2"/>
      <c r="D1" s="2"/>
      <c r="E1" s="2"/>
      <c r="F1" s="1"/>
      <c r="G1" s="1"/>
      <c r="H1" s="1"/>
      <c r="I1" s="1"/>
      <c r="J1" s="1"/>
      <c r="K1" s="1"/>
      <c r="L1" s="1"/>
      <c r="M1" s="2"/>
    </row>
    <row r="2" ht="14.25" customHeight="1" spans="1:13">
      <c r="A2" s="3" t="s">
        <v>1</v>
      </c>
      <c r="B2" s="3" t="s">
        <v>2</v>
      </c>
      <c r="C2" s="3" t="s">
        <v>3</v>
      </c>
      <c r="D2" s="3" t="s">
        <v>4</v>
      </c>
      <c r="E2" s="3" t="s">
        <v>5</v>
      </c>
      <c r="F2" s="3" t="s">
        <v>6</v>
      </c>
      <c r="G2" s="3" t="s">
        <v>7</v>
      </c>
      <c r="H2" s="3" t="s">
        <v>8</v>
      </c>
      <c r="I2" s="3" t="s">
        <v>9</v>
      </c>
      <c r="J2" s="3" t="s">
        <v>10</v>
      </c>
      <c r="K2" s="3" t="s">
        <v>11</v>
      </c>
      <c r="L2" s="3" t="s">
        <v>12</v>
      </c>
      <c r="M2" s="3" t="s">
        <v>13</v>
      </c>
    </row>
    <row r="3" ht="374.4" spans="1:14">
      <c r="A3" s="4">
        <v>1</v>
      </c>
      <c r="B3" s="5" t="s">
        <v>14</v>
      </c>
      <c r="C3" s="5" t="s">
        <v>15</v>
      </c>
      <c r="D3" s="6" t="s">
        <v>16</v>
      </c>
      <c r="E3" s="5" t="s">
        <v>17</v>
      </c>
      <c r="F3" s="4" t="s">
        <v>18</v>
      </c>
      <c r="G3" s="4" t="s">
        <v>19</v>
      </c>
      <c r="H3" s="4" t="s">
        <v>20</v>
      </c>
      <c r="I3" s="4" t="s">
        <v>21</v>
      </c>
      <c r="J3" s="4" t="s">
        <v>22</v>
      </c>
      <c r="K3" s="5" t="s">
        <v>23</v>
      </c>
      <c r="L3" s="5" t="s">
        <v>24</v>
      </c>
      <c r="M3" s="7" t="s">
        <v>25</v>
      </c>
      <c r="N3" t="str">
        <f>_xlfn.DISPIMG("ID_4393EA318A36442A8D3CE9AD93FE5027",1)</f>
        <v>=DISPIMG("ID_4393EA318A36442A8D3CE9AD93FE5027",1)</v>
      </c>
    </row>
    <row r="4" ht="154" spans="1:13">
      <c r="A4" s="4">
        <v>2</v>
      </c>
      <c r="B4" s="5" t="s">
        <v>26</v>
      </c>
      <c r="C4" s="5" t="s">
        <v>15</v>
      </c>
      <c r="D4" s="6" t="s">
        <v>27</v>
      </c>
      <c r="E4" s="5" t="s">
        <v>17</v>
      </c>
      <c r="F4" s="4" t="s">
        <v>28</v>
      </c>
      <c r="G4" s="4" t="s">
        <v>29</v>
      </c>
      <c r="H4" s="4" t="s">
        <v>30</v>
      </c>
      <c r="I4" s="4" t="s">
        <v>31</v>
      </c>
      <c r="J4" s="4" t="s">
        <v>22</v>
      </c>
      <c r="K4" s="5" t="s">
        <v>23</v>
      </c>
      <c r="L4" s="5" t="s">
        <v>24</v>
      </c>
      <c r="M4" s="7" t="s">
        <v>32</v>
      </c>
    </row>
    <row r="5" ht="98" spans="1:13">
      <c r="A5" s="4">
        <v>3</v>
      </c>
      <c r="B5" s="5" t="s">
        <v>33</v>
      </c>
      <c r="C5" s="5" t="s">
        <v>15</v>
      </c>
      <c r="D5" s="6" t="s">
        <v>34</v>
      </c>
      <c r="E5" s="5" t="s">
        <v>17</v>
      </c>
      <c r="F5" s="4" t="s">
        <v>28</v>
      </c>
      <c r="G5" s="4" t="s">
        <v>29</v>
      </c>
      <c r="H5" s="4" t="s">
        <v>30</v>
      </c>
      <c r="I5" s="4" t="s">
        <v>35</v>
      </c>
      <c r="J5" s="4" t="s">
        <v>22</v>
      </c>
      <c r="K5" s="5" t="s">
        <v>23</v>
      </c>
      <c r="L5" s="5" t="s">
        <v>24</v>
      </c>
      <c r="M5" s="8" t="s">
        <v>36</v>
      </c>
    </row>
    <row r="6" ht="98" spans="1:13">
      <c r="A6" s="4">
        <v>4</v>
      </c>
      <c r="B6" s="5" t="s">
        <v>37</v>
      </c>
      <c r="C6" s="5" t="s">
        <v>15</v>
      </c>
      <c r="D6" s="6" t="s">
        <v>38</v>
      </c>
      <c r="E6" s="5" t="s">
        <v>17</v>
      </c>
      <c r="F6" s="4" t="s">
        <v>18</v>
      </c>
      <c r="G6" s="4" t="s">
        <v>39</v>
      </c>
      <c r="H6" s="4" t="s">
        <v>40</v>
      </c>
      <c r="I6" s="4" t="s">
        <v>41</v>
      </c>
      <c r="J6" s="4" t="s">
        <v>22</v>
      </c>
      <c r="K6" s="5" t="s">
        <v>23</v>
      </c>
      <c r="L6" s="5" t="s">
        <v>24</v>
      </c>
      <c r="M6" s="9" t="s">
        <v>42</v>
      </c>
    </row>
    <row r="7" ht="84" spans="1:13">
      <c r="A7" s="4">
        <v>5</v>
      </c>
      <c r="B7" s="5" t="s">
        <v>43</v>
      </c>
      <c r="C7" s="5" t="s">
        <v>15</v>
      </c>
      <c r="D7" s="6" t="s">
        <v>44</v>
      </c>
      <c r="E7" s="5" t="s">
        <v>17</v>
      </c>
      <c r="F7" s="4" t="s">
        <v>28</v>
      </c>
      <c r="G7" s="4" t="s">
        <v>19</v>
      </c>
      <c r="H7" s="4" t="s">
        <v>20</v>
      </c>
      <c r="I7" s="4" t="s">
        <v>45</v>
      </c>
      <c r="J7" s="4" t="s">
        <v>22</v>
      </c>
      <c r="K7" s="5" t="s">
        <v>23</v>
      </c>
      <c r="L7" s="5" t="s">
        <v>24</v>
      </c>
      <c r="M7" s="10" t="s">
        <v>46</v>
      </c>
    </row>
    <row r="8" ht="84" spans="1:13">
      <c r="A8" s="4">
        <v>6</v>
      </c>
      <c r="B8" s="5" t="s">
        <v>47</v>
      </c>
      <c r="C8" s="5" t="s">
        <v>15</v>
      </c>
      <c r="D8" s="6" t="s">
        <v>48</v>
      </c>
      <c r="E8" s="5" t="s">
        <v>17</v>
      </c>
      <c r="F8" s="4" t="s">
        <v>28</v>
      </c>
      <c r="G8" s="4" t="s">
        <v>19</v>
      </c>
      <c r="H8" s="4" t="s">
        <v>20</v>
      </c>
      <c r="I8" s="4" t="s">
        <v>49</v>
      </c>
      <c r="J8" s="4" t="s">
        <v>22</v>
      </c>
      <c r="K8" s="5" t="s">
        <v>23</v>
      </c>
      <c r="L8" s="5" t="s">
        <v>24</v>
      </c>
      <c r="M8" s="8" t="s">
        <v>50</v>
      </c>
    </row>
    <row r="9" ht="224" spans="1:13">
      <c r="A9" s="4">
        <v>7</v>
      </c>
      <c r="B9" s="5" t="s">
        <v>51</v>
      </c>
      <c r="C9" s="5" t="s">
        <v>15</v>
      </c>
      <c r="D9" s="6" t="s">
        <v>52</v>
      </c>
      <c r="E9" s="5" t="s">
        <v>17</v>
      </c>
      <c r="F9" s="4" t="s">
        <v>18</v>
      </c>
      <c r="G9" s="4" t="s">
        <v>19</v>
      </c>
      <c r="H9" s="4" t="s">
        <v>20</v>
      </c>
      <c r="I9" s="4" t="s">
        <v>53</v>
      </c>
      <c r="J9" s="4" t="s">
        <v>22</v>
      </c>
      <c r="K9" s="5" t="s">
        <v>23</v>
      </c>
      <c r="L9" s="5" t="s">
        <v>24</v>
      </c>
      <c r="M9" s="9" t="s">
        <v>54</v>
      </c>
    </row>
    <row r="10" ht="172.8" spans="1:20">
      <c r="A10" s="4">
        <v>8</v>
      </c>
      <c r="B10" s="5" t="s">
        <v>55</v>
      </c>
      <c r="C10" s="5" t="s">
        <v>15</v>
      </c>
      <c r="D10" s="6" t="s">
        <v>56</v>
      </c>
      <c r="E10" s="5" t="s">
        <v>17</v>
      </c>
      <c r="F10" s="4" t="s">
        <v>57</v>
      </c>
      <c r="G10" s="4" t="s">
        <v>19</v>
      </c>
      <c r="H10" s="4" t="s">
        <v>20</v>
      </c>
      <c r="I10" s="4" t="s">
        <v>58</v>
      </c>
      <c r="J10" s="4" t="s">
        <v>22</v>
      </c>
      <c r="K10" s="5" t="s">
        <v>23</v>
      </c>
      <c r="L10" s="5" t="s">
        <v>24</v>
      </c>
      <c r="M10" s="9" t="s">
        <v>59</v>
      </c>
      <c r="N10" t="str">
        <f>_xlfn.DISPIMG("ID_7832FE1254494F798758153DD38F1342",1)</f>
        <v>=DISPIMG("ID_7832FE1254494F798758153DD38F1342",1)</v>
      </c>
      <c r="O10" t="str">
        <f>_xlfn.DISPIMG("ID_A5ED821AFD4E49C5A17F1B058005CA7E",1)</f>
        <v>=DISPIMG("ID_A5ED821AFD4E49C5A17F1B058005CA7E",1)</v>
      </c>
      <c r="P10" t="str">
        <f>_xlfn.DISPIMG("ID_9FCE52C56DC94C8A91F5F14F8BEEBBDF",1)</f>
        <v>=DISPIMG("ID_9FCE52C56DC94C8A91F5F14F8BEEBBDF",1)</v>
      </c>
      <c r="Q10" t="str">
        <f>_xlfn.DISPIMG("ID_F668C25DD48B4CC18DBFBFED065E733D",1)</f>
        <v>=DISPIMG("ID_F668C25DD48B4CC18DBFBFED065E733D",1)</v>
      </c>
      <c r="R10" t="str">
        <f>_xlfn.DISPIMG("ID_2B7A3EF194664A21B0FB8539BC40E15E",1)</f>
        <v>=DISPIMG("ID_2B7A3EF194664A21B0FB8539BC40E15E",1)</v>
      </c>
      <c r="S10" t="str">
        <f>_xlfn.DISPIMG("ID_173D8CD2AB8448B8A8F66BAED18C7ADC",1)</f>
        <v>=DISPIMG("ID_173D8CD2AB8448B8A8F66BAED18C7ADC",1)</v>
      </c>
      <c r="T10" t="str">
        <f>_xlfn.DISPIMG("ID_53BFECBB42D8468E98970101DA71E714",1)</f>
        <v>=DISPIMG("ID_53BFECBB42D8468E98970101DA71E714",1)</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嗨？</cp:lastModifiedBy>
  <dcterms:created xsi:type="dcterms:W3CDTF">2025-05-12T02:17:00Z</dcterms:created>
  <dcterms:modified xsi:type="dcterms:W3CDTF">2025-05-20T16:46:55Z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5B77E7CEEC58BC6AFAE8886BEB80DBEB">
    <vt:lpwstr>otCYQxs9Dbw2bUEn/Soxv9pYAoWsCRIsU8+gIbxzzmNcJN13+qHIPyWmbF9hFzPHyi2m8DLwi54E5OVVM5pJ0yGmgAiYTaR6oYUdYZxdjep6I9xviFUFZ9aTScfBW9OG4htf45fqfyq1mokTXbZu5iWOF5Jmqc48wMFYkjxd3XVfjQhVnkHOrODYVqKS/1b/wYlIeHtjSXjpPRK2kKlQU9AI3INvux14e4/AhTVstzrDJ6yHmMP6w75YYQAi6zLYD2yhUCKadUhU+Hir7MYRSX9QVsJreQ27EwqG0eM3zCnMIfh6+WwxB3dM2Rl4oagsut5WBB8Q8Ntz33git/Z6qzGks6QgG4cLoU01I1BgJLhlcTPTgmC6LAI+na1EPEeyy93jz5ItNi/eLWyh8OCn/Lr+oZvdNihSx6JN9B2fb3gBkxYAh8AVtxBJ86NGnOG4iTPIDIju1FFNf+ycCVIpeAVMHj29sFJ6Fnw8numVyB+AHVZAHSGIW9SK+/kU0kwT0vnpL7XzeQyy0dj1ZjZbp1oNu6dgwH9sWxhL3qImGoGYgRzN1YY1VQ/BQfQx0EfoXTXBFWR0fc+ZVBSnqwLGmFqGVdkAKOc4psJznnWeVxQ=</vt:lpwstr>
  </property>
  <property fmtid="{D5CDD505-2E9C-101B-9397-08002B2CF9AE}" pid="3" name="ICV">
    <vt:lpwstr>C712932C617F4E939950C07FED883656_13</vt:lpwstr>
  </property>
  <property fmtid="{D5CDD505-2E9C-101B-9397-08002B2CF9AE}" pid="4" name="KSOProductBuildVer">
    <vt:lpwstr>2052-12.1.0.21171</vt:lpwstr>
  </property>
</Properties>
</file>