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1" sheetId="6" r:id="rId1"/>
  </sheets>
  <definedNames>
    <definedName name="_xlnm.Print_Area" localSheetId="0">'1'!$A$1:$H$15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39E0BE0B18004C90BC14033B5BFD322B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094345" y="1790700"/>
          <a:ext cx="11239500" cy="45243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ED79E12AF71245E5B726465B56ADEE0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973060" y="7480300"/>
          <a:ext cx="9134475" cy="55054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CE25D36490F248DD9F2CB7E4CB5949B0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73060" y="6515100"/>
          <a:ext cx="9467850" cy="557212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<sst xmlns="http://schemas.openxmlformats.org/spreadsheetml/2006/main" count="31" uniqueCount="27">
  <si>
    <t>武汉鼎和保险大厦宣传文化墙设计制作安装服务项目费用报价单</t>
  </si>
  <si>
    <t>项目类别</t>
  </si>
  <si>
    <t>材质描述</t>
  </si>
  <si>
    <t>参考尺寸（墙面尺寸，根据设计排版要求可调整）</t>
  </si>
  <si>
    <t>预估面积
（平方米）</t>
  </si>
  <si>
    <t>含税单价（元）</t>
  </si>
  <si>
    <t>含税总价（元）</t>
  </si>
  <si>
    <t>备注</t>
  </si>
  <si>
    <t>横向（mm）</t>
  </si>
  <si>
    <t>纵向 （mm）</t>
  </si>
  <si>
    <t>一、八楼区域</t>
  </si>
  <si>
    <t>休闲区茶水间墙面</t>
  </si>
  <si>
    <t>15mm结皮pvc板+部分10mm结皮pvc板+水晶片+侧面烤漆+部分亚克力磁吸画面+结皮pvc烤漆字</t>
  </si>
  <si>
    <t>管理办公区墙面</t>
  </si>
  <si>
    <t>一、七楼区域</t>
  </si>
  <si>
    <t>中会议室墙面</t>
  </si>
  <si>
    <t>质检培训数据监控室墙面</t>
  </si>
  <si>
    <t>培训室墙面</t>
  </si>
  <si>
    <t>亚克力立体字+结皮pvc覆水晶片异性雕刻折弯+亚克力磁吸画面</t>
  </si>
  <si>
    <t>培训室外墙</t>
  </si>
  <si>
    <t>15mm结皮pvc板+水晶片+侧面烤漆</t>
  </si>
  <si>
    <t>培训室对面墙</t>
  </si>
  <si>
    <t>通知栏</t>
  </si>
  <si>
    <t>10mmpvc+3mm亚克力面板+A4亚克力插槽</t>
  </si>
  <si>
    <t>其他（运输费及辅料、人工安装等）</t>
  </si>
  <si>
    <t>合计</t>
  </si>
  <si>
    <t>含设计排版、制作安装及运输费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</si>
</sst>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  <numFmt numFmtId="177" formatCode="0.00_ "/>
  </numFmts>
  <fonts count="31">
    <font>
      <sz val="11"/>
      <color theme="1"/>
      <name val="宋体"/>
      <charset val="134"/>
      <scheme val="minor"/>
    </font>
    <font>
      <sz val="11"/>
      <color indexed="8"/>
      <name val="Tahoma"/>
      <charset val="134"/>
    </font>
    <font>
      <sz val="8"/>
      <color indexed="8"/>
      <name val="Tahoma"/>
      <charset val="134"/>
    </font>
    <font>
      <sz val="12"/>
      <color indexed="8"/>
      <name val="Tahoma"/>
      <charset val="134"/>
    </font>
    <font>
      <b/>
      <sz val="8"/>
      <color indexed="8"/>
      <name val="等线"/>
      <charset val="134"/>
    </font>
    <font>
      <sz val="10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color rgb="FF000000"/>
      <name val="微软雅黑"/>
      <charset val="134"/>
    </font>
    <font>
      <sz val="10"/>
      <color indexed="8"/>
      <name val="微软雅黑"/>
      <charset val="134"/>
    </font>
    <font>
      <sz val="10"/>
      <name val="微软雅黑"/>
      <charset val="134"/>
    </font>
    <font>
      <b/>
      <sz val="10"/>
      <color rgb="FFFF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7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3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5" fillId="2" borderId="0" xfId="50" applyFont="1" applyFill="1" applyBorder="1" applyAlignment="1">
      <alignment horizontal="center" vertical="center" wrapText="1"/>
    </xf>
    <xf numFmtId="0" fontId="5" fillId="2" borderId="0" xfId="50" applyFont="1" applyFill="1" applyBorder="1" applyAlignment="1">
      <alignment horizontal="center" vertical="center"/>
    </xf>
    <xf numFmtId="176" fontId="5" fillId="2" borderId="0" xfId="50" applyNumberFormat="1" applyFont="1" applyFill="1" applyBorder="1" applyAlignment="1">
      <alignment horizontal="center" vertical="center"/>
    </xf>
    <xf numFmtId="0" fontId="6" fillId="2" borderId="1" xfId="49" applyFont="1" applyFill="1" applyBorder="1" applyAlignment="1">
      <alignment horizontal="center" vertical="center" wrapText="1"/>
    </xf>
    <xf numFmtId="0" fontId="6" fillId="2" borderId="2" xfId="49" applyFont="1" applyFill="1" applyBorder="1" applyAlignment="1">
      <alignment horizontal="center" vertical="center" wrapText="1"/>
    </xf>
    <xf numFmtId="176" fontId="6" fillId="2" borderId="1" xfId="49" applyNumberFormat="1" applyFont="1" applyFill="1" applyBorder="1" applyAlignment="1">
      <alignment horizontal="center" vertical="center" wrapText="1"/>
    </xf>
    <xf numFmtId="177" fontId="6" fillId="2" borderId="1" xfId="49" applyNumberFormat="1" applyFont="1" applyFill="1" applyBorder="1" applyAlignment="1">
      <alignment horizontal="center" vertical="center" wrapText="1"/>
    </xf>
    <xf numFmtId="0" fontId="5" fillId="2" borderId="1" xfId="50" applyFont="1" applyFill="1" applyBorder="1" applyAlignment="1">
      <alignment horizontal="center" vertical="center"/>
    </xf>
    <xf numFmtId="0" fontId="6" fillId="2" borderId="3" xfId="49" applyFont="1" applyFill="1" applyBorder="1" applyAlignment="1">
      <alignment horizontal="center" vertical="center" wrapText="1"/>
    </xf>
    <xf numFmtId="0" fontId="7" fillId="0" borderId="0" xfId="50" applyFont="1" applyBorder="1" applyAlignment="1">
      <alignment horizontal="left" vertical="center" wrapText="1"/>
    </xf>
    <xf numFmtId="0" fontId="8" fillId="0" borderId="0" xfId="50" applyFont="1" applyBorder="1" applyAlignment="1">
      <alignment horizontal="left" vertical="center"/>
    </xf>
    <xf numFmtId="176" fontId="8" fillId="0" borderId="0" xfId="50" applyNumberFormat="1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176" fontId="10" fillId="3" borderId="6" xfId="0" applyNumberFormat="1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/>
    </xf>
    <xf numFmtId="0" fontId="10" fillId="3" borderId="1" xfId="49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3" Type="http://schemas.openxmlformats.org/officeDocument/2006/relationships/image" Target="media/image8.png"/><Relationship Id="rId2" Type="http://schemas.openxmlformats.org/officeDocument/2006/relationships/image" Target="media/image7.png"/><Relationship Id="rId1" Type="http://schemas.openxmlformats.org/officeDocument/2006/relationships/image" Target="media/image6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97790</xdr:colOff>
      <xdr:row>4</xdr:row>
      <xdr:rowOff>93980</xdr:rowOff>
    </xdr:from>
    <xdr:to>
      <xdr:col>7</xdr:col>
      <xdr:colOff>1256665</xdr:colOff>
      <xdr:row>4</xdr:row>
      <xdr:rowOff>733425</xdr:rowOff>
    </xdr:to>
    <xdr:pic>
      <xdr:nvPicPr>
        <xdr:cNvPr id="5" name="图片 10" descr="2-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070850" y="1821180"/>
          <a:ext cx="1158875" cy="639445"/>
        </a:xfrm>
        <a:prstGeom prst="rect">
          <a:avLst/>
        </a:prstGeom>
      </xdr:spPr>
    </xdr:pic>
    <xdr:clientData/>
  </xdr:twoCellAnchor>
  <xdr:twoCellAnchor>
    <xdr:from>
      <xdr:col>7</xdr:col>
      <xdr:colOff>45085</xdr:colOff>
      <xdr:row>7</xdr:row>
      <xdr:rowOff>158115</xdr:rowOff>
    </xdr:from>
    <xdr:to>
      <xdr:col>7</xdr:col>
      <xdr:colOff>1248410</xdr:colOff>
      <xdr:row>7</xdr:row>
      <xdr:rowOff>629920</xdr:rowOff>
    </xdr:to>
    <xdr:pic>
      <xdr:nvPicPr>
        <xdr:cNvPr id="9" name="图片 26" descr="企业微信截图_1749110808183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18145" y="4082415"/>
          <a:ext cx="1203325" cy="471805"/>
        </a:xfrm>
        <a:prstGeom prst="rect">
          <a:avLst/>
        </a:prstGeom>
      </xdr:spPr>
    </xdr:pic>
    <xdr:clientData/>
  </xdr:twoCellAnchor>
  <xdr:twoCellAnchor>
    <xdr:from>
      <xdr:col>7</xdr:col>
      <xdr:colOff>24130</xdr:colOff>
      <xdr:row>8</xdr:row>
      <xdr:rowOff>99695</xdr:rowOff>
    </xdr:from>
    <xdr:to>
      <xdr:col>7</xdr:col>
      <xdr:colOff>1274445</xdr:colOff>
      <xdr:row>8</xdr:row>
      <xdr:rowOff>846455</xdr:rowOff>
    </xdr:to>
    <xdr:pic>
      <xdr:nvPicPr>
        <xdr:cNvPr id="10" name="图片 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997190" y="4849495"/>
          <a:ext cx="1250315" cy="74676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44450</xdr:colOff>
      <xdr:row>9</xdr:row>
      <xdr:rowOff>212725</xdr:rowOff>
    </xdr:from>
    <xdr:to>
      <xdr:col>7</xdr:col>
      <xdr:colOff>1322705</xdr:colOff>
      <xdr:row>9</xdr:row>
      <xdr:rowOff>775970</xdr:rowOff>
    </xdr:to>
    <xdr:pic>
      <xdr:nvPicPr>
        <xdr:cNvPr id="12" name="图片 31" descr="发展历程(1)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017510" y="5927725"/>
          <a:ext cx="1278255" cy="563245"/>
        </a:xfrm>
        <a:prstGeom prst="rect">
          <a:avLst/>
        </a:prstGeom>
      </xdr:spPr>
    </xdr:pic>
    <xdr:clientData/>
  </xdr:twoCellAnchor>
  <xdr:twoCellAnchor>
    <xdr:from>
      <xdr:col>7</xdr:col>
      <xdr:colOff>109220</xdr:colOff>
      <xdr:row>12</xdr:row>
      <xdr:rowOff>67945</xdr:rowOff>
    </xdr:from>
    <xdr:to>
      <xdr:col>7</xdr:col>
      <xdr:colOff>1231900</xdr:colOff>
      <xdr:row>12</xdr:row>
      <xdr:rowOff>945515</xdr:rowOff>
    </xdr:to>
    <xdr:pic>
      <xdr:nvPicPr>
        <xdr:cNvPr id="16" name="图片 48" descr="af486a83b4f08b45771c1d1103592660_compress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082280" y="8513445"/>
          <a:ext cx="1122680" cy="877570"/>
        </a:xfrm>
        <a:prstGeom prst="rect">
          <a:avLst/>
        </a:prstGeom>
      </xdr:spPr>
    </xdr:pic>
    <xdr:clientData/>
  </xdr:twoCellAnchor>
  <xdr:twoCellAnchor>
    <xdr:from>
      <xdr:col>7</xdr:col>
      <xdr:colOff>89535</xdr:colOff>
      <xdr:row>4</xdr:row>
      <xdr:rowOff>83185</xdr:rowOff>
    </xdr:from>
    <xdr:to>
      <xdr:col>7</xdr:col>
      <xdr:colOff>1248410</xdr:colOff>
      <xdr:row>4</xdr:row>
      <xdr:rowOff>722630</xdr:rowOff>
    </xdr:to>
    <xdr:pic>
      <xdr:nvPicPr>
        <xdr:cNvPr id="18" name="图片 10" descr="2-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062595" y="1810385"/>
          <a:ext cx="1158875" cy="6394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"/>
  <sheetViews>
    <sheetView tabSelected="1" view="pageBreakPreview" zoomScaleNormal="115" topLeftCell="A10" workbookViewId="0">
      <selection activeCell="H14" sqref="H14"/>
    </sheetView>
  </sheetViews>
  <sheetFormatPr defaultColWidth="9" defaultRowHeight="13.5" outlineLevelCol="7"/>
  <cols>
    <col min="1" max="1" width="22.975" style="6" customWidth="1"/>
    <col min="2" max="2" width="26.75" style="7" customWidth="1"/>
    <col min="3" max="3" width="11.25" style="7" customWidth="1"/>
    <col min="4" max="5" width="11" style="7" customWidth="1"/>
    <col min="6" max="6" width="10.6583333333333" style="8" customWidth="1"/>
    <col min="7" max="7" width="11" style="9" customWidth="1"/>
    <col min="8" max="8" width="17.5833333333333" style="7" customWidth="1"/>
  </cols>
  <sheetData>
    <row r="1" s="1" customFormat="1" ht="29" customHeight="1" spans="1:8">
      <c r="A1" s="10" t="s">
        <v>0</v>
      </c>
      <c r="B1" s="11"/>
      <c r="C1" s="11"/>
      <c r="D1" s="11"/>
      <c r="E1" s="11"/>
      <c r="F1" s="12"/>
      <c r="G1" s="11"/>
      <c r="H1" s="11"/>
    </row>
    <row r="2" s="2" customFormat="1" ht="45" customHeight="1" spans="1:8">
      <c r="A2" s="13" t="s">
        <v>1</v>
      </c>
      <c r="B2" s="13" t="s">
        <v>2</v>
      </c>
      <c r="C2" s="13" t="s">
        <v>3</v>
      </c>
      <c r="D2" s="13"/>
      <c r="E2" s="14" t="s">
        <v>4</v>
      </c>
      <c r="F2" s="15" t="s">
        <v>5</v>
      </c>
      <c r="G2" s="16" t="s">
        <v>6</v>
      </c>
      <c r="H2" s="17" t="s">
        <v>7</v>
      </c>
    </row>
    <row r="3" s="2" customFormat="1" ht="33" spans="1:8">
      <c r="A3" s="13"/>
      <c r="B3" s="13"/>
      <c r="C3" s="13" t="s">
        <v>8</v>
      </c>
      <c r="D3" s="13" t="s">
        <v>9</v>
      </c>
      <c r="E3" s="18"/>
      <c r="F3" s="15"/>
      <c r="G3" s="16"/>
      <c r="H3" s="17"/>
    </row>
    <row r="4" s="3" customFormat="1" ht="29" customHeight="1" spans="1:8">
      <c r="A4" s="19" t="s">
        <v>10</v>
      </c>
      <c r="B4" s="20"/>
      <c r="C4" s="20"/>
      <c r="D4" s="20"/>
      <c r="E4" s="20"/>
      <c r="F4" s="21"/>
      <c r="G4" s="20"/>
      <c r="H4" s="20"/>
    </row>
    <row r="5" customFormat="1" ht="65" customHeight="1" spans="1:8">
      <c r="A5" s="22" t="s">
        <v>11</v>
      </c>
      <c r="B5" s="22" t="s">
        <v>12</v>
      </c>
      <c r="C5" s="23">
        <v>3250</v>
      </c>
      <c r="D5" s="23">
        <v>2350</v>
      </c>
      <c r="E5" s="23">
        <f t="shared" ref="E5:E13" si="0">C5*D5/1000000</f>
        <v>7.6375</v>
      </c>
      <c r="F5" s="24"/>
      <c r="G5" s="24">
        <f t="shared" ref="G5:G8" si="1">F5*E5</f>
        <v>0</v>
      </c>
      <c r="H5" s="25"/>
    </row>
    <row r="6" customFormat="1" ht="79" customHeight="1" spans="1:8">
      <c r="A6" s="22" t="s">
        <v>13</v>
      </c>
      <c r="B6" s="22" t="s">
        <v>12</v>
      </c>
      <c r="C6" s="23">
        <v>5200</v>
      </c>
      <c r="D6" s="23">
        <v>2350</v>
      </c>
      <c r="E6" s="23">
        <f t="shared" si="0"/>
        <v>12.22</v>
      </c>
      <c r="F6" s="24"/>
      <c r="G6" s="24">
        <f t="shared" si="1"/>
        <v>0</v>
      </c>
      <c r="H6" s="25" t="str">
        <f>_xlfn.DISPIMG("ID_39E0BE0B18004C90BC14033B5BFD322B",1)</f>
        <v>=DISPIMG("ID_39E0BE0B18004C90BC14033B5BFD322B",1)</v>
      </c>
    </row>
    <row r="7" s="3" customFormat="1" ht="29" customHeight="1" spans="1:8">
      <c r="A7" s="19" t="s">
        <v>14</v>
      </c>
      <c r="B7" s="20"/>
      <c r="C7" s="20"/>
      <c r="D7" s="20"/>
      <c r="E7" s="20"/>
      <c r="F7" s="21"/>
      <c r="G7" s="20"/>
      <c r="H7" s="20"/>
    </row>
    <row r="8" customFormat="1" ht="65" customHeight="1" spans="1:8">
      <c r="A8" s="22" t="s">
        <v>15</v>
      </c>
      <c r="B8" s="22" t="s">
        <v>12</v>
      </c>
      <c r="C8" s="23">
        <v>5500</v>
      </c>
      <c r="D8" s="23">
        <v>2350</v>
      </c>
      <c r="E8" s="23">
        <f t="shared" si="0"/>
        <v>12.925</v>
      </c>
      <c r="F8" s="24"/>
      <c r="G8" s="24">
        <f t="shared" ref="G8:G14" si="2">F8*E8</f>
        <v>0</v>
      </c>
      <c r="H8" s="25"/>
    </row>
    <row r="9" customFormat="1" ht="76" customHeight="1" spans="1:8">
      <c r="A9" s="22" t="s">
        <v>16</v>
      </c>
      <c r="B9" s="22" t="s">
        <v>12</v>
      </c>
      <c r="C9" s="23">
        <v>6350</v>
      </c>
      <c r="D9" s="23">
        <v>2350</v>
      </c>
      <c r="E9" s="23">
        <f t="shared" si="0"/>
        <v>14.9225</v>
      </c>
      <c r="F9" s="24"/>
      <c r="G9" s="24">
        <f t="shared" si="2"/>
        <v>0</v>
      </c>
      <c r="H9" s="25"/>
    </row>
    <row r="10" customFormat="1" ht="63" customHeight="1" spans="1:8">
      <c r="A10" s="22" t="s">
        <v>17</v>
      </c>
      <c r="B10" s="22" t="s">
        <v>18</v>
      </c>
      <c r="C10" s="23">
        <v>8300</v>
      </c>
      <c r="D10" s="23">
        <v>2350</v>
      </c>
      <c r="E10" s="23">
        <f t="shared" si="0"/>
        <v>19.505</v>
      </c>
      <c r="F10" s="24"/>
      <c r="G10" s="24">
        <f t="shared" si="2"/>
        <v>0</v>
      </c>
      <c r="H10" s="25"/>
    </row>
    <row r="11" customFormat="1" ht="76" customHeight="1" spans="1:8">
      <c r="A11" s="22" t="s">
        <v>19</v>
      </c>
      <c r="B11" s="22" t="s">
        <v>20</v>
      </c>
      <c r="C11" s="23">
        <v>8100</v>
      </c>
      <c r="D11" s="23">
        <v>2350</v>
      </c>
      <c r="E11" s="23">
        <f t="shared" si="0"/>
        <v>19.035</v>
      </c>
      <c r="F11" s="24"/>
      <c r="G11" s="24">
        <f t="shared" si="2"/>
        <v>0</v>
      </c>
      <c r="H11" s="25" t="str">
        <f>_xlfn.DISPIMG("ID_CE25D36490F248DD9F2CB7E4CB5949B0",1)</f>
        <v>=DISPIMG("ID_CE25D36490F248DD9F2CB7E4CB5949B0",1)</v>
      </c>
    </row>
    <row r="12" customFormat="1" ht="76" customHeight="1" spans="1:8">
      <c r="A12" s="22" t="s">
        <v>21</v>
      </c>
      <c r="B12" s="22" t="s">
        <v>20</v>
      </c>
      <c r="C12" s="23">
        <v>13000</v>
      </c>
      <c r="D12" s="23">
        <v>2350</v>
      </c>
      <c r="E12" s="23">
        <f t="shared" si="0"/>
        <v>30.55</v>
      </c>
      <c r="F12" s="24"/>
      <c r="G12" s="24">
        <f t="shared" si="2"/>
        <v>0</v>
      </c>
      <c r="H12" s="25" t="str">
        <f>_xlfn.DISPIMG("ID_ED79E12AF71245E5B726465B56ADEE08",1)</f>
        <v>=DISPIMG("ID_ED79E12AF71245E5B726465B56ADEE08",1)</v>
      </c>
    </row>
    <row r="13" customFormat="1" ht="76" customHeight="1" spans="1:8">
      <c r="A13" s="22" t="s">
        <v>22</v>
      </c>
      <c r="B13" s="22" t="s">
        <v>23</v>
      </c>
      <c r="C13" s="23">
        <v>1200</v>
      </c>
      <c r="D13" s="23">
        <v>1500</v>
      </c>
      <c r="E13" s="23">
        <f t="shared" si="0"/>
        <v>1.8</v>
      </c>
      <c r="F13" s="24"/>
      <c r="G13" s="24">
        <f t="shared" si="2"/>
        <v>0</v>
      </c>
      <c r="H13" s="25"/>
    </row>
    <row r="14" s="4" customFormat="1" ht="51" customHeight="1" spans="1:8">
      <c r="A14" s="26" t="s">
        <v>24</v>
      </c>
      <c r="B14" s="27"/>
      <c r="C14" s="28"/>
      <c r="D14" s="29"/>
      <c r="E14" s="29"/>
      <c r="F14" s="30"/>
      <c r="G14" s="24"/>
      <c r="H14" s="22"/>
    </row>
    <row r="15" s="5" customFormat="1" ht="40" customHeight="1" spans="1:8">
      <c r="A15" s="31" t="s">
        <v>25</v>
      </c>
      <c r="B15" s="32"/>
      <c r="C15" s="32"/>
      <c r="D15" s="32"/>
      <c r="E15" s="32"/>
      <c r="F15" s="33"/>
      <c r="G15" s="34"/>
      <c r="H15" s="35" t="s">
        <v>26</v>
      </c>
    </row>
  </sheetData>
  <mergeCells count="13">
    <mergeCell ref="A1:H1"/>
    <mergeCell ref="C2:D2"/>
    <mergeCell ref="A4:H4"/>
    <mergeCell ref="A7:H7"/>
    <mergeCell ref="A14:B14"/>
    <mergeCell ref="C14:F14"/>
    <mergeCell ref="A15:F15"/>
    <mergeCell ref="A2:A3"/>
    <mergeCell ref="B2:B3"/>
    <mergeCell ref="E2:E3"/>
    <mergeCell ref="F2:F3"/>
    <mergeCell ref="G2:G3"/>
    <mergeCell ref="H2:H3"/>
  </mergeCells>
  <pageMargins left="0.75" right="0.75" top="1" bottom="1" header="0.5" footer="0.5"/>
  <pageSetup paperSize="9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jojo</cp:lastModifiedBy>
  <dcterms:created xsi:type="dcterms:W3CDTF">2021-11-05T02:42:00Z</dcterms:created>
  <dcterms:modified xsi:type="dcterms:W3CDTF">2025-09-08T08:57:56Z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0D1378D1DC1C4D5FB3ED8F50C6216E2C_13</vt:lpwstr>
  </property>
  <property fmtid="{D5CDD505-2E9C-101B-9397-08002B2CF9AE}" pid="3" name="KSOProductBuildVer">
    <vt:lpwstr>2052-12.1.0.22529</vt:lpwstr>
  </property>
</Properties>
</file>