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 name="Sheet1" sheetId="2" r:id="rId2"/>
    <sheet name="Sheet2" sheetId="5" r:id="rId3"/>
    <sheet name="Sheet3" sheetId="4" r:id="rId4"/>
  </sheets>
  <definedNames>
    <definedName name="_xlnm._FilterDatabase" localSheetId="0" hidden="1">问题质询!$A$2:$P$43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6A98B7810868453DA33E997D67739A6F"/>
        <xdr:cNvPicPr>
          <a:picLocks noChangeAspect="1"/>
        </xdr:cNvPicPr>
      </xdr:nvPicPr>
      <xdr:blipFill>
        <a:blip r:embed="rId1"/>
        <a:stretch>
          <a:fillRect/>
        </a:stretch>
      </xdr:blipFill>
      <xdr:spPr>
        <a:xfrm>
          <a:off x="2686050" y="828675"/>
          <a:ext cx="5272405" cy="799465"/>
        </a:xfrm>
        <a:prstGeom prst="rect">
          <a:avLst/>
        </a:prstGeom>
        <a:noFill/>
        <a:ln>
          <a:noFill/>
        </a:ln>
      </xdr:spPr>
    </xdr:pic>
  </etc:cellImage>
  <etc:cellImage>
    <xdr:pic>
      <xdr:nvPicPr>
        <xdr:cNvPr id="8" name="ID_FD0B30C6066E49E2B0E508802164866A"/>
        <xdr:cNvPicPr>
          <a:picLocks noChangeAspect="1"/>
        </xdr:cNvPicPr>
      </xdr:nvPicPr>
      <xdr:blipFill>
        <a:blip r:embed="rId2"/>
        <a:stretch>
          <a:fillRect/>
        </a:stretch>
      </xdr:blipFill>
      <xdr:spPr>
        <a:xfrm>
          <a:off x="3771900" y="8299450"/>
          <a:ext cx="5268595" cy="2882265"/>
        </a:xfrm>
        <a:prstGeom prst="rect">
          <a:avLst/>
        </a:prstGeom>
        <a:noFill/>
        <a:ln>
          <a:noFill/>
        </a:ln>
      </xdr:spPr>
    </xdr:pic>
  </etc:cellImage>
  <etc:cellImage>
    <xdr:pic>
      <xdr:nvPicPr>
        <xdr:cNvPr id="7" name="ID_B0FB598AF8D64A15BA8BEAB433FD563B"/>
        <xdr:cNvPicPr>
          <a:picLocks noChangeAspect="1"/>
        </xdr:cNvPicPr>
      </xdr:nvPicPr>
      <xdr:blipFill>
        <a:blip r:embed="rId3"/>
        <a:stretch>
          <a:fillRect/>
        </a:stretch>
      </xdr:blipFill>
      <xdr:spPr>
        <a:xfrm>
          <a:off x="3895725" y="7054850"/>
          <a:ext cx="5270500" cy="1720215"/>
        </a:xfrm>
        <a:prstGeom prst="rect">
          <a:avLst/>
        </a:prstGeom>
        <a:noFill/>
        <a:ln>
          <a:noFill/>
        </a:ln>
      </xdr:spPr>
    </xdr:pic>
  </etc:cellImage>
  <etc:cellImage>
    <xdr:pic>
      <xdr:nvPicPr>
        <xdr:cNvPr id="10" name="ID_B1122F22902145249BCAB35F3C64B143"/>
        <xdr:cNvPicPr>
          <a:picLocks noChangeAspect="1"/>
        </xdr:cNvPicPr>
      </xdr:nvPicPr>
      <xdr:blipFill>
        <a:blip r:embed="rId4"/>
        <a:stretch>
          <a:fillRect/>
        </a:stretch>
      </xdr:blipFill>
      <xdr:spPr>
        <a:xfrm>
          <a:off x="3619500" y="15960725"/>
          <a:ext cx="5274310" cy="713105"/>
        </a:xfrm>
        <a:prstGeom prst="rect">
          <a:avLst/>
        </a:prstGeom>
        <a:noFill/>
        <a:ln>
          <a:noFill/>
        </a:ln>
      </xdr:spPr>
    </xdr:pic>
  </etc:cellImage>
  <etc:cellImage>
    <xdr:pic>
      <xdr:nvPicPr>
        <xdr:cNvPr id="3" name="ID_5AD9E94CF0F74D99B14BA09E169AC323"/>
        <xdr:cNvPicPr>
          <a:picLocks noChangeAspect="1"/>
        </xdr:cNvPicPr>
      </xdr:nvPicPr>
      <xdr:blipFill>
        <a:blip r:embed="rId5"/>
        <a:stretch>
          <a:fillRect/>
        </a:stretch>
      </xdr:blipFill>
      <xdr:spPr>
        <a:xfrm>
          <a:off x="3571875" y="3016250"/>
          <a:ext cx="5261610" cy="402590"/>
        </a:xfrm>
        <a:prstGeom prst="rect">
          <a:avLst/>
        </a:prstGeom>
        <a:noFill/>
        <a:ln>
          <a:noFill/>
        </a:ln>
      </xdr:spPr>
    </xdr:pic>
  </etc:cellImage>
  <etc:cellImage>
    <xdr:pic>
      <xdr:nvPicPr>
        <xdr:cNvPr id="4" name="ID_EA41A6AD7B5D4EA39E384AC730C3F9F2"/>
        <xdr:cNvPicPr>
          <a:picLocks noChangeAspect="1"/>
        </xdr:cNvPicPr>
      </xdr:nvPicPr>
      <xdr:blipFill>
        <a:blip r:embed="rId6"/>
        <a:stretch>
          <a:fillRect/>
        </a:stretch>
      </xdr:blipFill>
      <xdr:spPr>
        <a:xfrm>
          <a:off x="3362325" y="4044950"/>
          <a:ext cx="5271135" cy="404495"/>
        </a:xfrm>
        <a:prstGeom prst="rect">
          <a:avLst/>
        </a:prstGeom>
        <a:noFill/>
        <a:ln>
          <a:noFill/>
        </a:ln>
      </xdr:spPr>
    </xdr:pic>
  </etc:cellImage>
  <etc:cellImage>
    <xdr:pic>
      <xdr:nvPicPr>
        <xdr:cNvPr id="9" name="ID_0C436005A54441DDA5EA9D1DF477D0C4"/>
        <xdr:cNvPicPr>
          <a:picLocks noChangeAspect="1"/>
        </xdr:cNvPicPr>
      </xdr:nvPicPr>
      <xdr:blipFill>
        <a:blip r:embed="rId7"/>
        <a:stretch>
          <a:fillRect/>
        </a:stretch>
      </xdr:blipFill>
      <xdr:spPr>
        <a:xfrm>
          <a:off x="3667125" y="12452350"/>
          <a:ext cx="5269230" cy="927735"/>
        </a:xfrm>
        <a:prstGeom prst="rect">
          <a:avLst/>
        </a:prstGeom>
        <a:noFill/>
        <a:ln>
          <a:noFill/>
        </a:ln>
      </xdr:spPr>
    </xdr:pic>
  </etc:cellImage>
  <etc:cellImage>
    <xdr:pic>
      <xdr:nvPicPr>
        <xdr:cNvPr id="6" name="ID_DEBDAEC5BEB94C40BBE26BA34D124394"/>
        <xdr:cNvPicPr>
          <a:picLocks noChangeAspect="1"/>
        </xdr:cNvPicPr>
      </xdr:nvPicPr>
      <xdr:blipFill>
        <a:blip r:embed="rId8"/>
        <a:stretch>
          <a:fillRect/>
        </a:stretch>
      </xdr:blipFill>
      <xdr:spPr>
        <a:xfrm>
          <a:off x="3705225" y="4819650"/>
          <a:ext cx="5264785" cy="2310765"/>
        </a:xfrm>
        <a:prstGeom prst="rect">
          <a:avLst/>
        </a:prstGeom>
        <a:noFill/>
        <a:ln>
          <a:noFill/>
        </a:ln>
      </xdr:spPr>
    </xdr:pic>
  </etc:cellImage>
  <etc:cellImage>
    <xdr:pic>
      <xdr:nvPicPr>
        <xdr:cNvPr id="5" name="ID_51F8F2B99B5149C39A4088B755F71A1E"/>
        <xdr:cNvPicPr>
          <a:picLocks noChangeAspect="1"/>
        </xdr:cNvPicPr>
      </xdr:nvPicPr>
      <xdr:blipFill>
        <a:blip r:embed="rId9"/>
        <a:stretch>
          <a:fillRect/>
        </a:stretch>
      </xdr:blipFill>
      <xdr:spPr>
        <a:xfrm>
          <a:off x="3486150" y="4794250"/>
          <a:ext cx="5273675" cy="378460"/>
        </a:xfrm>
        <a:prstGeom prst="rect">
          <a:avLst/>
        </a:prstGeom>
        <a:noFill/>
        <a:ln>
          <a:noFill/>
        </a:ln>
      </xdr:spPr>
    </xdr:pic>
  </etc:cellImage>
  <etc:cellImage>
    <xdr:pic>
      <xdr:nvPicPr>
        <xdr:cNvPr id="11" name="ID_05A99A9D0A5C4BDD9A73E1D444B78EF5"/>
        <xdr:cNvPicPr>
          <a:picLocks noChangeAspect="1"/>
        </xdr:cNvPicPr>
      </xdr:nvPicPr>
      <xdr:blipFill>
        <a:blip r:embed="rId10"/>
        <a:stretch>
          <a:fillRect/>
        </a:stretch>
      </xdr:blipFill>
      <xdr:spPr>
        <a:xfrm>
          <a:off x="3638550" y="21326475"/>
          <a:ext cx="5274310" cy="1013460"/>
        </a:xfrm>
        <a:prstGeom prst="rect">
          <a:avLst/>
        </a:prstGeom>
        <a:noFill/>
        <a:ln>
          <a:noFill/>
        </a:ln>
      </xdr:spPr>
    </xdr:pic>
  </etc:cellImage>
  <etc:cellImage>
    <xdr:pic>
      <xdr:nvPicPr>
        <xdr:cNvPr id="12" name="ID_FD661F9EBC584C088DD1DD473E1F1F85"/>
        <xdr:cNvPicPr>
          <a:picLocks noChangeAspect="1"/>
        </xdr:cNvPicPr>
      </xdr:nvPicPr>
      <xdr:blipFill>
        <a:blip r:embed="rId11"/>
        <a:stretch>
          <a:fillRect/>
        </a:stretch>
      </xdr:blipFill>
      <xdr:spPr>
        <a:xfrm>
          <a:off x="3676650" y="23034625"/>
          <a:ext cx="5273675" cy="362585"/>
        </a:xfrm>
        <a:prstGeom prst="rect">
          <a:avLst/>
        </a:prstGeom>
        <a:noFill/>
        <a:ln>
          <a:noFill/>
        </a:ln>
      </xdr:spPr>
    </xdr:pic>
  </etc:cellImage>
  <etc:cellImage>
    <xdr:pic>
      <xdr:nvPicPr>
        <xdr:cNvPr id="13" name="ID_0B5D567773C64C3D9DC48607FDE9BF04"/>
        <xdr:cNvPicPr>
          <a:picLocks noChangeAspect="1"/>
        </xdr:cNvPicPr>
      </xdr:nvPicPr>
      <xdr:blipFill>
        <a:blip r:embed="rId12"/>
        <a:stretch>
          <a:fillRect/>
        </a:stretch>
      </xdr:blipFill>
      <xdr:spPr>
        <a:xfrm>
          <a:off x="3543300" y="23936325"/>
          <a:ext cx="5267325" cy="444500"/>
        </a:xfrm>
        <a:prstGeom prst="rect">
          <a:avLst/>
        </a:prstGeom>
        <a:noFill/>
        <a:ln>
          <a:noFill/>
        </a:ln>
      </xdr:spPr>
    </xdr:pic>
  </etc:cellImage>
  <etc:cellImage>
    <xdr:pic>
      <xdr:nvPicPr>
        <xdr:cNvPr id="14" name="ID_9B9D99910F71457493A8FD3C37E9AB71" descr="1757061583096"/>
        <xdr:cNvPicPr>
          <a:picLocks noChangeAspect="1"/>
        </xdr:cNvPicPr>
      </xdr:nvPicPr>
      <xdr:blipFill>
        <a:blip r:embed="rId13"/>
        <a:stretch>
          <a:fillRect/>
        </a:stretch>
      </xdr:blipFill>
      <xdr:spPr>
        <a:xfrm>
          <a:off x="4029075" y="25279350"/>
          <a:ext cx="5272405" cy="3302635"/>
        </a:xfrm>
        <a:prstGeom prst="rect">
          <a:avLst/>
        </a:prstGeom>
      </xdr:spPr>
    </xdr:pic>
  </etc:cellImage>
  <etc:cellImage>
    <xdr:pic>
      <xdr:nvPicPr>
        <xdr:cNvPr id="15" name="ID_2C14E4172D754641AB01CA8761A767CA" descr="8c48259fedc4081e85cc2e1aab72ef4"/>
        <xdr:cNvPicPr>
          <a:picLocks noChangeAspect="1"/>
        </xdr:cNvPicPr>
      </xdr:nvPicPr>
      <xdr:blipFill>
        <a:blip r:embed="rId14"/>
        <a:stretch>
          <a:fillRect/>
        </a:stretch>
      </xdr:blipFill>
      <xdr:spPr>
        <a:xfrm>
          <a:off x="3400425" y="26987500"/>
          <a:ext cx="5273040" cy="415290"/>
        </a:xfrm>
        <a:prstGeom prst="rect">
          <a:avLst/>
        </a:prstGeom>
      </xdr:spPr>
    </xdr:pic>
  </etc:cellImage>
  <etc:cellImage>
    <xdr:pic>
      <xdr:nvPicPr>
        <xdr:cNvPr id="16" name="ID_1C832218CEF847708F3F17A7745A482F" descr="1757061923502"/>
        <xdr:cNvPicPr>
          <a:picLocks noChangeAspect="1"/>
        </xdr:cNvPicPr>
      </xdr:nvPicPr>
      <xdr:blipFill>
        <a:blip r:embed="rId15"/>
        <a:stretch>
          <a:fillRect/>
        </a:stretch>
      </xdr:blipFill>
      <xdr:spPr>
        <a:xfrm>
          <a:off x="4124325" y="28638500"/>
          <a:ext cx="5266055" cy="3448685"/>
        </a:xfrm>
        <a:prstGeom prst="rect">
          <a:avLst/>
        </a:prstGeom>
      </xdr:spPr>
    </xdr:pic>
  </etc:cellImage>
</etc:cellImages>
</file>

<file path=xl/sharedStrings.xml><?xml version="1.0" encoding="utf-8"?>
<sst xmlns="http://schemas.openxmlformats.org/spreadsheetml/2006/main" count="606" uniqueCount="268">
  <si>
    <t>广东电网有限责任公司2025年7月批次35千伏及以上基建项目（含惠州、汕尾、佛山、肇庆、珠海、中山、茂名、东莞、梅州、江门、河源、清远）施工澄清问题</t>
  </si>
  <si>
    <t>序号</t>
  </si>
  <si>
    <t>编号(ID)</t>
  </si>
  <si>
    <t>项目编号</t>
  </si>
  <si>
    <t>问题内容</t>
  </si>
  <si>
    <t>供应商名称</t>
  </si>
  <si>
    <t>类型</t>
  </si>
  <si>
    <t>关联的范围</t>
  </si>
  <si>
    <t>范围内容</t>
  </si>
  <si>
    <t>提问时间</t>
  </si>
  <si>
    <t>回复时间</t>
  </si>
  <si>
    <t>状态</t>
  </si>
  <si>
    <t>数据阶段</t>
  </si>
  <si>
    <t>回复内容</t>
  </si>
  <si>
    <t>5830B3A3AF284D2DA6EB1DD8031CFA69</t>
  </si>
  <si>
    <t>ADF7A1C5AD044808A899472CBBD3DFA0Z258</t>
  </si>
  <si>
    <t>关于商务评分标准：如下图1、依据2023年承包商评价结果（含总部及各分子公司）、是否参加过南方电网公司组织的承包商评价情况计算，按附表选取承包商评价分数等，我公司未参加过南方电网公司组织的承包商评价情况计算，是否影响投标？是否为本次投标的否决项？</t>
  </si>
  <si>
    <t>***</t>
  </si>
  <si>
    <t>商务</t>
  </si>
  <si>
    <t>项目</t>
  </si>
  <si>
    <t>广东电网有限责任公司2025年7月批次35千伏及以上基建项目（含惠州、汕尾、佛山、肇庆、珠海、中山、茂名、东莞、梅州、江门、河源、清远）施工</t>
  </si>
  <si>
    <t>2025-09-08 14:31:30</t>
  </si>
  <si>
    <t/>
  </si>
  <si>
    <t>已提问</t>
  </si>
  <si>
    <t>正式投标</t>
  </si>
  <si>
    <t>不影响投标，不是否决项</t>
  </si>
  <si>
    <t>48F0B5C6E17447C38F1D6AFF6F06EA29</t>
  </si>
  <si>
    <t>能否提供软件版或者Excel版工程量清单？</t>
  </si>
  <si>
    <t>标的</t>
  </si>
  <si>
    <t>肇庆110千伏鲤鱼输变电工程等2项工程施工</t>
  </si>
  <si>
    <t>2025-09-09 14:24:52</t>
  </si>
  <si>
    <t>“肇庆110千伏鲤鱼输变电工程等2项工程施工”标的为初设招标，无工程量清单，采用暂定价、投标费率的报价形式；报价要求详见投标人须知前附表3.2.3款及第四章“计价依据、结算方式”。</t>
  </si>
  <si>
    <t>877E5EB7C73842B09020DFA50980E989</t>
  </si>
  <si>
    <t>具体详细问题请看附件详情。
茂名高州110千伏笔架山站扩建第二台主变工程——安装部分
1)全站接地的“圆钢Φ20”“镀锌扁钢50*5”，清单工程量与招标图纸工程量不一致，图纸为500米，清单工程量为1米。2）招标工程量清单没有拆除工程量清单。
茂名高州110千伏笔架山站扩建第二台主变工程——土建部分:1）请提供拆除工程量清单。
茂名化州110千伏良光站扩建第二台主变工程——安装部分：1）此处热熔焊接共有几处？
茂名化州110千伏良光站扩建第二台主变工程——土建部分：1）缺少拆除工程量及相应图纸。
茂名高州110千伏蒲康输变电工程（不含装配式变电站部分）
——110kV高沙线解口入蒲康站线路工程（电缆部分）
1、材料表“线路材料表散（蒲康电缆）施工图”里只有电缆检修工程井、电缆转角井只有盖板工程量，无井壁井底等工程量，是什么原因？2、招标资料里，施工图GN-030952WS23120011S-S12D0101-11、12、13、23，破复路面情况未明确，请补充明确工程量。3、施工图GN-030952WS23120011S-S12D0101-23大样图里，放坡系数是多少？4、电缆工程里材料清册里的地质描述与设计说明的地质描述不一致，地质描述为：普通土占20%，坚土占40%，松砂石30%，强风化岩占10%。，这个描述是不是笔误？以哪个为准？茂名高州110千伏蒲康输变电工程（不含装配式变电站部分）——电气安装部分
1)变电站工程“二次”文件夹里面“110kV蒲康变电站工程”以及“110kV沙田站保护改造工程”图纸内容与项目不对应，请核实更正，提供正确图纸文件。
2）电气一次没有给出安健环具体工程量；3）缺视频监控图纸，未见工程量，是否为施工单位安装？
4）请提供“搬迁二次屏”具体工程量。5）请提供二次电缆清册Excel表或请在清册汇总表备注各电缆的根数（计算电缆头）。
茂名高州110千伏蒲康输变电工程（不含装配式变电站部分）——通信工程部分
1、欠缺临时光缆部分施工图纸</t>
  </si>
  <si>
    <t>茂名高州110千伏蒲康输变电工程等3项工程施工</t>
  </si>
  <si>
    <t>2025-09-09 15:40:10</t>
  </si>
  <si>
    <t>问题及回复详见“Sheet1”</t>
  </si>
  <si>
    <t>D0CE1FC2E3CB49F09F4FD20CF7DAF434</t>
  </si>
  <si>
    <t>我司因战略重组需要，已通过国家知识产权局合法程序完成专利权人名称变更（原企业名称：XXX有限公司，现企业名称：XXX有限公司），但因该专利是在证书颁发后办理变更手续，导致现持有的纸质证书仍显示原企业名称。为确保证书真实性，我司将同步提供国家知识产权局出具的《专利权转移变更合格通知书》原件扫描件、中国及多国专利审查信息查询系统（http://cpquery.cnipa.gov.cn）实时查询截图（含查询时间戳及现权利人名称）等佐证材料。现就商务标详细评审标准中的科技创新评价国家发明专利审核事宜咨询：在上述材料完备的情况下，是否认可该专利证书的法律效力？是否需要补充其他证明材料？在评标阶段是否可将此情况视为有效评审？</t>
  </si>
  <si>
    <t>2025-09-09 18:06:15</t>
  </si>
  <si>
    <t>针对此情形，建议提供尽可能完善的佐证材料</t>
  </si>
  <si>
    <t>7E0FFFE6AF1B4D6FAED470159080BDEC</t>
  </si>
  <si>
    <t>招标文件关于标的3：佛山 110 千伏广佛输变电工程等 3 项工程施工中标要求：同一标的内每个投标单位原则上最多只能中2个标段，但未明确每个标段需要配置不同项目经理，请问这三个标段是否需要配置不同项目经理?</t>
  </si>
  <si>
    <t>佛山110千伏广佛输变电工程等3项工程施工</t>
  </si>
  <si>
    <t>2025-09-10 11:35:02</t>
  </si>
  <si>
    <t>根据《注册建造师执业管理办法》第九条“注册建造师不得同时担任两个及以上的建设工程施工项目负责人。”规定，投标人应根据自身情况及招标文件“（4）中标推荐原则”要求配置项目经理。</t>
  </si>
  <si>
    <t>9A67EC19185247689F6213F64D386852</t>
  </si>
  <si>
    <t>标段名称：茂名高州 110千伏蒲康输变电工程施工,能否提供软件版或者Excel版工程量清单？</t>
  </si>
  <si>
    <t>2025-09-10 17:30:19</t>
  </si>
  <si>
    <t>“茂名高州110千伏蒲康输变电工程施工”标段采用定额计价模式，无工程量清单，采用固定总价报价；报价要求详见投标人须知前附表3.2.3款及第四章“计价依据、结算方式”。</t>
  </si>
  <si>
    <t>555166B865234385B054A70D012D6717</t>
  </si>
  <si>
    <t>我司投标：标的1标段1、标的3标段1、标的5标段1，在投标文件制作客户端下载的《分项报价表》中除了提交《报价表》以外，第4条：《4、定额计价》及后面的清单需要提交吗？  未见附件里有工程量EXCEL版或软件版，是否能提供？</t>
  </si>
  <si>
    <t>2025-09-10 17:55:27</t>
  </si>
  <si>
    <t>标的1标段1、标的3标段1、标的5标段1均采用定额计价模式，无EXCEL版或软件版工程量清单，投标人应根据图纸自行计算工程量自行报价。采用定额计价的项目应提交《4、定额计价（采用定额计价模式。如有最新造价规约格式，以新文件为准）》后的报价表。</t>
  </si>
  <si>
    <t>8FE10662217843EABF3CA9920B92D8E9</t>
  </si>
  <si>
    <t>珠海、中山、东菀均为施工图招标，但未见最高限价软件版及Excel版本。</t>
  </si>
  <si>
    <t>2025-09-10 18:54:54</t>
  </si>
  <si>
    <t>本项目不予提供限价文件；如指工程量清单，珠海、中山、东莞标的不是工程量清单计价，无工程量清单；报价要求详见投标人须知前附表3.2.3款及第四章“计价依据、结算方式”。</t>
  </si>
  <si>
    <t>1、110kV海公甲乙线解口入莲花站线路工程（公平侧）（架空部分）中的X光无损检测是否不属于投标报价范围？材料清册为乙供，但附件A-项目信息清单中承包范围无此内容。
2、110kV海公甲乙线解口入莲花站线路工程（公平侧）（架空部分）中的机械化施工临时便道施工，图纸未明确施工后是否需拆除及外运距离？
3、110kV海公甲乙线解口入莲花站线路工程（海丰侧）（架空部分）中的X光无损检测是否不属于投标报价范围？材料清册为乙供，但附件A-项目信息清单中承包范围无此内容。
4、110kV海公甲乙线解口入莲花站线路工程（海丰侧）（架空部分）中的机械化施工临时便道施工，图纸未明确施工后是否需拆除及外运距离？
5、110kV莲花变电站工程中的招标图纸未体现本次招标工程量内容是否包含吊车的购置及安装费用，请问吊车是否计入本次招标范围？吊车设计清册未开列，是否乙供？
6、配套通信设备工程中的站内通信图纸 MZ-LH21-BS-U0101-（17-21、24-27）标注音频线缆、电源线、尾纤、同轴电缆、E1电缆均由厂家提供，但甲供材料表中只能体现出电源线是甲供，请问以哪个为准？</t>
  </si>
  <si>
    <t>2025-09-11 08:59:07</t>
  </si>
  <si>
    <t>1、X光无损检测不属于本工程招标范围；
2、临时便道需考虑拆除外运，外运距离由投标单位根据图纸及现场自行考虑；
3、X光无损检测不属于本工程招标范围；
4、临时便道需考虑拆除外运，外运距离由投标单位根据图纸及现场自行考虑；
5、本次招标工程量内容包含吊车的购置及安装费用，详见MZ-LH21-BS-T0103-08 11.50m层平面布置图、MZ-LH21-BS-T0104-21 GIS室吊车轨道平面图、MZ-LH21-BS-T0104-22吊车梁详图，为乙供。
6、通信图纸标注的线缆已包含在厂家提供的设备本体中，甲供材料表中体现的电源线为需另外甲供部分。具体以合同附件甲供材料汇总明细表为准。</t>
  </si>
  <si>
    <t>3A25D6039F4B48918427A1AF7678AF78</t>
  </si>
  <si>
    <t>5、“茂名高州110千伏蒲康输变电工程施工”配电装置楼内部电缆沟未找到电缆沟大样图，请提供配电装置楼内部电缆沟大样图</t>
  </si>
  <si>
    <t>2025-09-11 14:19:55</t>
  </si>
  <si>
    <t>配电装置楼内部电缆沟大样图详见《第三卷 第五册 配电装置楼户内设备基础图》。</t>
  </si>
  <si>
    <t>E53C084033AA499699C296669C64961C</t>
  </si>
  <si>
    <t>4、“茂名高州110千伏蒲康输变电工程施工”招标图纸“GN-030952WS23120011S-B10T0103-01 110kV蒲康变电站土建总平面图”中0.4m*0.4m电缆沟含有过道路部分，未见该类型电缆沟断面图，请提供0.4m*0.4m过道路部分电缆沟断面图</t>
  </si>
  <si>
    <t>2025-09-11 14:19:59</t>
  </si>
  <si>
    <t>补充“GN-030952WS23120011S-B10T0103-07”1200*1400、1200*1500、400*400电缆沟过路断面图”，详见附件4。</t>
  </si>
  <si>
    <t>1BB0177DA7BD40BA94430B94B3035828</t>
  </si>
  <si>
    <t>3、“茂名高州110千伏蒲康输变电工程施工”招标图纸“GN-030952WS23120011S-B10T0103-06 1200x1400、1200x150电缆沟断面图”与“GN-030952WS23120011S-B10T0103-07 1200x1400、1200x150电缆沟断面图”中电缆沟侧壁无钢筋布置图，通过“南方电网公司110KV~500KV变电站标准设计V1.0 G4层级(第二卷土建部分),本图未相近事宜结合样板点图册”未找到电缆沟侧壁钢筋布置详图，请明确1200x1400、1200x150电缆沟侧壁钢筋布置情况</t>
  </si>
  <si>
    <t>2025-09-11 14:20:02</t>
  </si>
  <si>
    <t>1200x1400、1200x150电缆沟无需考虑侧壁钢筋。</t>
  </si>
  <si>
    <t>CE95BE9AC24842BB84C0415F0D41DB2C</t>
  </si>
  <si>
    <t>2、“茂名高州110千伏蒲康输变电工程施工”招标图纸“CN-030952WS23120011S-B10T0103-01 110kV蒲康变电站土建总平面图”中站内硬底化面积为268m2，其中混凝土地坪的图例与招标图纸“GN-030952WS23120011S-B10T0103-13 硬底化地坪、操作地坪断面图”中操作地坪的图例一致，请明确268m2表示的是硬底化地坪的面积还是操作地坪的面</t>
  </si>
  <si>
    <t>2025-09-11 14:20:05</t>
  </si>
  <si>
    <t>268m²表示的是硬底化地坪的面积。</t>
  </si>
  <si>
    <t>CD4E01D6AC31434696C26797D74DB259</t>
  </si>
  <si>
    <t>1、“茂名高州110千伏蒲康输变电工程施工”附件A-项目信息清单（标的7标段1）第10页“通信部分”甲供物资只提供变电部分，未提供OPGW光缆部分及管道光缆部分，请明确OPGW光缆部分及管道光缆部分的甲供物资</t>
  </si>
  <si>
    <t>2025-09-11 14:20:10</t>
  </si>
  <si>
    <t>OPGW光缆部分及管道光缆部分的甲供物资详见甲供设备材料明细表。</t>
  </si>
  <si>
    <t>2442A9CFFBC54BA8869EB5C71854B424</t>
  </si>
  <si>
    <t xml:space="preserve">标的2标段2：附件C-图纸（汕尾110千伏莲花输变电工程）的“01-110kV莲花变电站工程”缺少土建施工图设计说明书，请补充。
</t>
  </si>
  <si>
    <t>通用技术</t>
  </si>
  <si>
    <t>标包</t>
  </si>
  <si>
    <t>汕尾110千伏华侨输变电工程等2项工程施工[汕尾110千伏莲花输变电工程施工]</t>
  </si>
  <si>
    <t>2025-09-11 14:39:21</t>
  </si>
  <si>
    <t>土建施工图设计说明详见建筑、结构、消防、给排水、通风空调等卷册专业设计说明。</t>
  </si>
  <si>
    <t>D1F42441DEE943C5BF98CA23A3355404</t>
  </si>
  <si>
    <t>标的2标段2-汕尾110千伏莲花输变电工程施工
1、110kV海公甲乙线解口入莲花站线路工程（公平侧）（架空部分）中的X光无损检测是否不属于投标报价范围？材料清册为乙供，但附件A-项目信息清单中承包范围无此内容。
2、110kV海公甲乙线解口入莲花站线路工程（公平侧）（架空部分）中的机械化施工临时便道施工，图纸未明确施工后是否需拆除及外运距离？
3、110kV海公甲乙线解口入莲花站线路工程（海丰侧）（架空部分）中的X光无损检测是否不属于投标报价范围？材料清册为乙供，但附件A-项目信息清单中承包范围无此内容。
4、110kV海公甲乙线解口入莲花站线路工程（海丰侧）（架空部分）中的机械化施工临时便道施工，图纸未明确施工后是否需拆除及外运距离？
5、110kV莲花变电站工程中的招标图纸未体现本次招标工程量内容是否包含吊车的购置及安装费用，请问吊车是否计入本次招标范围？吊车设计清册未开列，是否乙供？
6、配套通信设备工程中的站内通信图纸 MZ-LH21-BS-U0101-（17-21、24-27）标注音频线缆、电源线、尾纤、同轴电缆、E1电缆均由厂家提供，但甲供材料表中只能体现出电源线是甲供，请问以哪个为准？
7、甲供材料表无安健环材料，但附件A-项目信息清单的甲供物资包含 通用型标志牌（包括：禁止攀登、高压危险、禁止抛物、高压危险等提醒类标志牌及相线牌、安装支架，不涉及资产名称、编号或位置），请问是否甲供？</t>
  </si>
  <si>
    <t>2025-09-11 15:47:10</t>
  </si>
  <si>
    <t>1、X光无损检测不属于本工程招标范围；
2、临时便道需考虑拆除外运，外运距离由投标单位根据图纸及现场自行考虑；
3、X光无损检测不属于本工程招标范围；
4、临时便道需考虑拆除外运，外运距离由投标单位根据图纸及现场自行考虑；
5、本次招标工程量内容包含吊车的购置及安装费用，详见MZ-LH21-BS-T0103-08 11.50m层平面布置图、MZ-LH21-BS-T0104-21GIS室吊车轨道平面图、MZ-LH21-BS-T0104-22吊车梁详图，为乙供。
6、通信图纸标注的线缆已包含在厂家提供的设备本体中，甲供材料表中体现的电源线为需另外甲供部分。具体以合同附件甲供材料汇总明细表为准。
7、安健环承包方式具体以合同附件甲供材料汇总明细表为准。</t>
  </si>
  <si>
    <t>2D2724883B0E4955AA377EC08D6D263A</t>
  </si>
  <si>
    <t>6、“茂名高州110千伏蒲康输变电工程施工”招标图纸“02 茂名高州110千伏蒲康输变电工程--施工清册（一次)V2.6”第20页，第21页，“0.6/1kV户内冷缩电力电缆头”未在甲供设备材料明细表中开列，根据茂名地区以往项目，此部分材料为甲供物资，请明确“0.6/1kV户内冷缩电力电缆头”是否为甲供物资</t>
  </si>
  <si>
    <t>2025-09-11 16:58:16</t>
  </si>
  <si>
    <t>为乙供物资。</t>
  </si>
  <si>
    <t>9C83E0F33B624163815141A5E23A602E</t>
  </si>
  <si>
    <t>变电土建部分：
1、变电站图纸中未有运输距离，请明确运输距离为多少？
2、厂家提供的装配式围墙具体包含哪些（是否包含墙板、立柱、压顶、埋管开槽等），该部分是否由厂家提供材料并安装？
3、B68ZIS-22-Z0104-04图纸说明1中门洞宽为6m，高为2.2m，B68ZIS-22-Z0104-08图纸中门洞宽为6.2m，高为1.9m,大门尺寸以哪个尺寸为准？
4、B68ZIS-22-Z0104-11图纸中成品消防柜、移动砂箱、推车式灭火器、消防斧、消防铲、消防铅桶、可移动消防沙箱等由消防卷册开列，但其余消防图纸内未见，是否在本次采购范围内？如在本次采购范围，请补充相应图纸；
5、B68ZIS-22-Z0104-11的“消防柜”是否为B68ZIS-22-Z0103-02总平面布置图中的“消防小室”？
6、请明确B68ZIS-22-N0101-02图纸中序号19“止回阀”的具体尺寸；序号23“自垂式百叶”的具体尺寸；本卷未开列防鼠网，是否需要增加？
7、B68ZIS-22-Z0103-02土建总平面布置图中电缆沟尺寸为1400*1500，B68ZIS-22-Z0104卷册电缆沟详图中未有该尺寸大样图，请确认图纸中电缆沟实际尺寸并提供大样图；
8、图纸未标注“沉降观测点”数量，请明确具体数量；
9、请提供站区的桩基础平面布置图；
10、B68ZIS-22-T0201-06说明中“桩表”只有外径为500的桩长为14~34m，“基桩检测表”中有外径400、500两种型号的桩，请问外径400的桩长按多少计算、数量有多少？
11、B68ZIS-22-T0201-07说明中桩径为500，长度为15~34m，有效桩长为13~32m,T0201-06说明中桩长为14~34m，请问桩长以哪个为准？
12、站外排水市政接入费用是否按实结算？
13、站外水源接入费用是否按实结算？
14、如有进站道路征地赔偿是否由业主方承担？如非业主方承担，费用是否按实际发生金额增加税金后计算？
15、招标范围是否包含天车？图纸内未见天车及配套预埋件大样图、天车种类及重量；B68ZIS-22-T0201-22图纸中提及横梁做法详见T0304主变卷册，招标图纸内未见该卷册图纸；</t>
  </si>
  <si>
    <t>东莞110千伏重河（铁松2）输变电工程等2项工程施工</t>
  </si>
  <si>
    <t>2025-09-12 08:13:06</t>
  </si>
  <si>
    <t>1、运输距离由施工单位根据现场情况自行考虑。
2、装配式围墙包含墙板、立柱、压顶、埋管开槽，由厂家提供材料并安装。
3、大门尺寸以Z0104-04标注的尺寸为准。
4、成品消防柜等材料属于本次采购范围，详见图纸S0203-10消火栓给水系统设备材料汇总表。
5、Z0104-11的“消防柜”是Z0103-02总平面布置图中的“消防小室”。
6、止回阀按风管尺寸选用；安健环中已考虑挡鼠板。
7、B68ZIS-22-Z0104卷册电缆沟可参考Z0104-19电缆沟尺寸及配筋详表相接近尺寸计列。
8、场地沉降观测点在Z0103-02图纸中已标注，建筑物沉降观测点详见主变及主控楼结构图。
9、在T0201-07、T0203-01、T0104-02等图纸中已有桩基础平面布置图。
10、外径400的桩长及数量详见Z0104-02围墙基础详图、T0203-01主变场地桩基础平面图。
11、按T0201-07说明平均设计桩长考虑。  
12、站外排水相关费用由投标人依据图纸计算工程量自行报价。
13、站外水源工程由投标人依据图纸计算工程量自行报价。
14、本工程招标范围不涉及进站道路征地赔偿有关内容。
15、本站无吊车（天车）；横梁做法详见T0203卷册图纸。</t>
  </si>
  <si>
    <t>1488D41D1C1F4F0B873F8DA387D835E9</t>
  </si>
  <si>
    <t>电气部分：
1、电气二次设备材料清册工程量缺失序号（九）（十）工作内容，是否不在本次投标范围内？但对应甲供设材料明细表中是有此项内容。请核实。
2、电气二次设备材料清册（十二）的站用电生产、办公、生活用电电能、（十三）的Ⅱ区智能网关屏等是否为甲供？
3、视频及环境监控系统清册中，尾纤工程量与甲供设材料明细表中不对应，是以哪个为准？
4、特殊调试项目中未体现表计送检相关费用，请问是后续直接凭签证按实结算还是以业主委托签证计算？
线路部分：
1、工程地质与主要岩土指标一览表中的桩号未发现与基础相对应，请问是如何对应？如勘探桩号中的ZK1对应的是哪个桩基础？（勘察报告右上角写着肇庆110千伏礼坪变电站工程勘察报告，是否提供错资料）
2、安全评估（高速）、安全评估（国道）的费用、杂散电流评估是否为暂定价，最终按实结算？
3、拆迁及砍伐树木是否为暂定价，最终按实结算？
4、S1207S-T0501-13 XWA100BA机械挖孔桩基础等机械挖孔桩基础未明确立柱高，请提供立柱高数据。
5、棚房拆迁是否最终结算以收据等依据按实结算？
6、无对应的地脚螺栓对应基础型号，基础配置表和杆塔一览表等中均无对应，请提供地脚螺栓对应基础的信息。
通信部分：
1.站内光缆是否有需要破路面、挖沟、回填的区段 ？
2.所有穿墙、穿楼板、穿屏柜的线缆孔洞是否需要做防火封堵？工程量如何计算？
3.是否需要与对端站（调度中心、集控站等）进行全程端到端的联调？联调内容包括哪些（语音、数据、速率、保护通道）？
4.光缆接续的工艺要求：是冷接还是熔接？</t>
  </si>
  <si>
    <t>2025-09-12 08:14:40</t>
  </si>
  <si>
    <r>
      <rPr>
        <b/>
        <sz val="11"/>
        <rFont val="宋体"/>
        <charset val="134"/>
      </rPr>
      <t>电气部分：</t>
    </r>
    <r>
      <rPr>
        <sz val="11"/>
        <rFont val="宋体"/>
        <charset val="134"/>
      </rPr>
      <t xml:space="preserve">
1、电气二次设备材料清册序号（九）（十）工作内容在本次招标范围，内容与甲供设材料明细表一致。
2、电气二次设备材料清册中的站用电生产、办公、生活用电电能表为甲供，Ⅱ区智能网关屏为乙供。
3、尾纤数量以甲供设材料明细表中的数量为准。
4、特殊调试项按实际发生进行结算。
</t>
    </r>
    <r>
      <rPr>
        <b/>
        <sz val="11"/>
        <rFont val="宋体"/>
        <charset val="134"/>
      </rPr>
      <t>线路部分：</t>
    </r>
    <r>
      <rPr>
        <sz val="11"/>
        <rFont val="宋体"/>
        <charset val="134"/>
      </rPr>
      <t xml:space="preserve">
1、更新地勘报告，详见附件5。
2、安全评估（高速）、安全评估（国道）的费用、杂散电流评估不属于本次招标范围。
3、拆迁及砍伐树木不属于本次招标范围。
4、立柱实际外露高度详见基础配置表。
5、棚房拆迁不属于本次招标范围。
6、地脚螺栓对应基础详见《基础根开及地螺型号一览表》。
</t>
    </r>
    <r>
      <rPr>
        <b/>
        <sz val="11"/>
        <rFont val="宋体"/>
        <charset val="134"/>
      </rPr>
      <t>通信部分：</t>
    </r>
    <r>
      <rPr>
        <sz val="11"/>
        <rFont val="宋体"/>
        <charset val="134"/>
      </rPr>
      <t xml:space="preserve">
1.站内光缆破路面、挖沟、回填的区段等内容由投标人按图纸自行考虑报价。
2.所有穿墙、穿楼板、穿屏柜线缆孔洞的防火封堵工程量已在电气一次专业统一开列，投标人按图纸自行考虑报价。
3.对端站（调度中心、集控站等）端到端的联调有关试验内容属于本次招标范围，投标人按图纸自行考虑报价。
4.光缆接续施工应采用熔接工艺。</t>
    </r>
  </si>
  <si>
    <t>AB0C0A8C5E434F97B2854BC042A04083</t>
  </si>
  <si>
    <t>1、110kV钱岗至隔朗电缆线路工程中的材料清册中绿化带开挖及恢复（3000平方米），未明确具体规格及恢复要求，是否该部分不计入投标报价，按项目实际发生的费用（经发包人确认）结算，即引用招标文件第89页相关规定。
2、110kV钱岗至隔朗电缆线路工程中的材料清册中破复砂石、碎石路面（8150平方米），需提供具体的厚度要求或路面修复大样图。
3、110kV隔朗变电站工程中的10kV公用测控屏是甲供还是乙供？【甲供材汇总明细表】佛山110千伏隔朗输变电工程无此设备
4、110kV隔朗变电站工程中的二次册设计图纸无对应的设备材料清册，缺D02_二次部分设备材料清册（实际放的是D0211_智能辅助综合监控系统设备材料清册）。
5、110kV隔朗变电站工程中的BA241101B01S-T0201-30_吊车梁平面布置图、BA241101B01S-T0201-31_吊车梁节点详图未注明钢牛腿柱和吊车梁的规格尺寸（长*宽*厚）和重量</t>
  </si>
  <si>
    <t>佛山110千伏广佛输变电工程等3项工程施工[佛山110千伏隔朗输变电工程施工]</t>
  </si>
  <si>
    <t>2025-09-12 09:04:40</t>
  </si>
  <si>
    <t>1、绿化带开挖及恢复不计入投标报价；
2、破复砂石、碎石路面按300mm厚度考虑；
3、公用测控屏为甲供设备；
4、补充提供，详见附件6；
5、BA241101B01S-T0201-31 吊车梁节点详图已标注钢牛腿柱和吊车梁的规格尺寸，投标人应自行计算。</t>
  </si>
  <si>
    <t>B0E1074828074D94AEF76E7AA1077253</t>
  </si>
  <si>
    <t>1、佛山110千伏龙峰变电站工程中的根据《甲供材料汇总明细表》，装配式钢结构为甲供，那么T0403-21钢梯是甲供还是乙供？
2、佛山110千伏龙峰变电站工程中的根据《甲供材料汇总明细表》，装配式钢结构为甲供，那么连接楼承板和钢梁焊接用的的锚栓是甲供还是乙供？
3、佛山110千伏龙峰变电站工程中的根据图纸T0404-08，1轴中2/A~B段剪力墙是否以DTQ1（延伸底下基础-5.1米深）为准？
4、佛山110千伏龙峰变电站工程中的根据图纸T0404-08，1轴中2/A~B段剪力墙未标准，请问以DTQ2为准还是以DTQ3为准？
5、佛山110千伏龙峰变电站工程中的T0403-08消防水池中SCB1位置、T0403-37、T0404-09中的第6细节大样图梁不一致（梁与剪力墙不重叠），请确定以哪个为准，请标出详细边界。
6、佛山110千伏龙峰变电站工程中的根据T0404-08剪力墙将消防水池分了4个区（含标高-6.1集水井室），T0403-08将消防水池分为3个室，请问以哪个为准？
7、佛山110千伏龙峰变电站工程中的根据T0404-18\19\21是否只是在2轴的B~E段6.5米和16.5米处设置两条梁（这样墙板高10米左右不任何支撑）而中间不增加任何梁？
8、佛山110千伏龙峰变电站工程中的根据T0403-03顶棚装修中楼承板底部刮腻子刷漆，但T0404-07中5.5备注“本工程采用桁架楼承板,桁架楼承板的底模钢板板底需进行防火喷涂.”请问楼承板底部需不需要做防火喷涂？
9、佛山110千伏龙峰变电站工程中的根据T0403-03/12在GIS室顶棚及变压器顶棚均为不上人屋面，且装修图纸未见不上人屋面的做法，请问以上两处顶棚是否按装修R01（变压器顶棚设置保温砖）做法施工？
10、佛山110千伏龙峰变电站工程中的根据T0404-12/13/14/15/18等图号未标注嵌固部位及楼层对应标高等信息，请提供标注。
11、110kV龙山至龙峰线路工程的招标文件的“附件A-项目信息清单”中的采购范围：※电缆线路部分：（八）其他：建设场地征用及清理（110千伏龙山至龙峰线路工程架空部分改造），请问，“建设场地征用”是指新建塔基征用占地及青苗赔偿费用？由哪方负责？如由业主方负责，请修正采购范围或澄清。</t>
  </si>
  <si>
    <t>佛山110千伏广佛输变电工程等3项工程施工[佛山110千伏龙峰输变电工程施工]</t>
  </si>
  <si>
    <t>2025-09-12 09:04:44</t>
  </si>
  <si>
    <t>1、答复：钢梯为甲供。
2、答复：锚栓为甲供。
3、答复：1轴中2/A~B段剪力墙应为DTQ2，墙底到-1.5m的筏板面。
4、答复：1轴中2/A~B段剪力墙按DTQ2为准，即墙顶到板面。
5、答复：消防水池中SCB1位置按T0404-37定位，以B轴偏300mm为墙边。
6、答复：消防水池按T0403-08分3个室，建筑图取消结构图中9~10轴交2/A轴的部分剪力墙。
7、答复：因检修平台及爬梯的影响，中部不能设置梁，柱只能由一体化水泥纤维复合外墙板内的钢梁来做柱间支撑，投标人应按施工图所示内容自行报价。
8、答复：楼承板底部需做防火喷涂。
9、答复：顶棚按T0403-03屋面做法对应的使用部位施工，变压器顶棚不按屋面做法。
10、答复：嵌固端为基础面，楼层标高分别为首层标高1.500m，二层标高为6.500m，三层标高坡屋面为11.360~11.000m，坡屋面标高为16.800m~16.500m。
11、答复：建设场地征用及清理（110千伏龙山至龙峰线路工程架空部分改造）"指110千伏龙山至龙峰线路工程架空部分改造架空线路本体施工部分,由投标单位负责。</t>
  </si>
  <si>
    <t>695DA59C46CE44308F5A429FCE780908</t>
  </si>
  <si>
    <t>广东电网有限责任公司2025年7月批次35千伏及以上基建项目（含惠州、汕尾、佛山、肇庆、珠海、中山、茂名、东莞、梅州、江门、河源、清远）施工 （招标编号：CG0300022002139183），标的2：汕尾110千伏华侨输变电工程等2项工程施工，标段1：汕尾110千伏华侨输变电工程施工。招标文件附件提供的1-110kV华侨变电站工程-招标工程量清单中的第114项清单：不锈钢栏杆的工程量为131.48t。经核实与施工图中（图号：475B16081S-T0101-08~17）的不锈钢栏杆的工程量（约130m）相差较大，请问以哪个为准？</t>
  </si>
  <si>
    <t>2025-09-12 09:55:05</t>
  </si>
  <si>
    <t>1-110kV华侨变电站工程-招标工程量清单中的第114项清单2AAAAASF2001不锈钢栏杆的工程量为131.48m。</t>
  </si>
  <si>
    <t>9D5751F40D3741CF83125F34D3213261</t>
  </si>
  <si>
    <t xml:space="preserve">一、梅州五华220千伏琴江站至110千伏桂田站第二回线路工程：
1、110kV琴江至桂田第二回线路工程树木砍伐是否在招标范围内？
2、该线路工程是否全线采用现浇砼？开挖基础余土有无需要外运？
3、拆除铁塔、导线可以利旧？返库运输按多少公里考虑？拆除基础需要外运？如需外运按多少公里考虑？
4、路径图说明：双回路段采用1根48芯OPGW光缆和1根24芯OPGW光缆(利旧原江桂线光缆)。杆塔明细表江桂线#1至N23地线为2根48芯OPGW光缆，两处不一致，以哪处为准？
5、N2、N3两塔间跨棚房，在本项目中是否需要跨越？
6、N29、N30两塔间跨光伏区，跨越长度多少？拟采取什么措施跨越？
7、耐张线夹X射线探伤是否由施工方实施？
8、故障定位装置、山火监测装置、架空输电线路图像视频监测装置（枪型一体式）安装由厂家或是施工方实施？
9、该线路工程有哪几基塔需要装设防撞围栏？
二、梅州五华110千伏枫林站扩建第二台主变工程：
1.《B23060S-D0102-04 #2主变10kV户外母线桥安装图》主变母线桥材料甲供表中未查到，是否为乙供？
2.《B23060S-D0108 电缆敷设及防火封堵》中“铝合金槽盒150*100mm”“铝合金槽盒150*50mm”槽盒厚度分别是多少？材料甲供表中未查到，是否为乙供？
3.一次部分《B23060S-D0101-02- 电气一次主要设备材料清册》中《十、一次设备标识牌》，以及二次部分《B23060S-D0201-02 主要设备材料清册》中《十、安健环及其他》，与《安健环配置清单-枫林站》和甲供表中安健环量不匹配，请问以哪个为准？
4.《B23060S-D0101-02- 电气一次主要设备材料清册》中《十一、其他》中“1400*500电缆沟盖板32米”“1000*500电缆沟盖板125米”“500*500电缆沟盖板43米”是否只是揭复盖板？若是新建电缆沟，请提供大样图。
5.变电土建图册未提供主变油坑不锈钢钢格栅详图，请提供。
三、220kV琴江站扩建110kV间隔工程：
1.《B24100S-D0101-20 设备材料汇总表01》一次部分中“钢管 Φ50”的厚度为多少？是否需要镀锌？
四、110kV桂田站扩建110kV间隔工程
1.请问可否提供一次电缆清册
</t>
  </si>
  <si>
    <t>梅州平远110千伏理塘输变电工程等4项工程施工[梅州五华220千伏琴江站至110千伏桂田站第二回线路工程等2项工程施工]</t>
  </si>
  <si>
    <t>2025-09-12 15:21:49</t>
  </si>
  <si>
    <r>
      <rPr>
        <b/>
        <sz val="11"/>
        <rFont val="宋体"/>
        <charset val="134"/>
      </rPr>
      <t>一、梅州五华220千伏琴江站至110千伏桂田站第二回线路工程：</t>
    </r>
    <r>
      <rPr>
        <sz val="11"/>
        <rFont val="宋体"/>
        <charset val="134"/>
      </rPr>
      <t xml:space="preserve">
1、树木砍伐不属于招标范围。
2、机械化施工塔基按商品砼，除机械化施工塔基础均采用现浇砼，开挖基础余土外运工程量以机械化施工卷册中的一基一策中的为准，外运运输距离为10km。
3、拆除铁塔、导线可以利旧，返库运输距离按设计图纸答疑为10km，拆除基础不考虑外运。
4、#1-N23双回路段以采用2根新建48芯光缆为准。
5.N2、N3两塔间棚房为政府建设道路的临时施工板房，本期项目建设时需与道路施工单位协调，如道路施工单位拆除则无需跨越，由投标人自行考虑报价。
6.N29、N30两塔间跨越光伏区长度为65m，本工程拟采用无人机放线，无需单独计列跨越措施费用。
7、耐张线夹X射线探伤不属于招标范围。
8、故障定位装置、山火监测装置、架空输电线路图像视频监测装置（枪型一体式）由设备厂家安装。
9、防撞围栏安装在N1-N14钢管杆段，共计14处。单处工程量详见防撞围栏施工图。
</t>
    </r>
    <r>
      <rPr>
        <b/>
        <sz val="11"/>
        <rFont val="宋体"/>
        <charset val="134"/>
      </rPr>
      <t>二、梅州五华110千伏枫林站扩建第二台主变工程：</t>
    </r>
    <r>
      <rPr>
        <sz val="11"/>
        <rFont val="宋体"/>
        <charset val="134"/>
      </rPr>
      <t xml:space="preserve">
1、主变母线桥材料在甲供设备材料明细表中已开列，绝缘子、避雷器、母线固定金具、母线间隔垫、母线伸缩节为甲供，其余为乙供，详见甲供设备材料明细表第24至31项。
2、铝合金槽盒150*100mm”、“铝合金槽盒150*50mm”槽盒厚度均为1.5mm，为乙供材料。
3、以《安健环配置清单-枫林站》为准；
4、“1400*500电缆沟盖板32米”“1000*500电缆沟盖板125米”“500*500电缆沟盖板43米”的工作内容均为揭复盖板。
5、主变油坑不锈钢钢格栅大样图详见B23060S-T0101-03-主变油坑施工图中大样1-排油孔平面大样。
</t>
    </r>
    <r>
      <rPr>
        <b/>
        <sz val="11"/>
        <rFont val="宋体"/>
        <charset val="134"/>
      </rPr>
      <t>三、220kV琴江站扩建110kV间隔工程：</t>
    </r>
    <r>
      <rPr>
        <sz val="11"/>
        <rFont val="宋体"/>
        <charset val="134"/>
      </rPr>
      <t xml:space="preserve">
“钢管 Φ50”厚度大于2mm，需要镀锌。
</t>
    </r>
    <r>
      <rPr>
        <b/>
        <sz val="11"/>
        <rFont val="宋体"/>
        <charset val="134"/>
      </rPr>
      <t>四、110kV桂田站扩建110kV间隔工程</t>
    </r>
    <r>
      <rPr>
        <sz val="11"/>
        <rFont val="宋体"/>
        <charset val="134"/>
      </rPr>
      <t xml:space="preserve">
一次电缆清册详见B24100S-D0701-02 电气一次主要设备材料清册。
</t>
    </r>
  </si>
  <si>
    <t>15164C27C05F463590141BCAAB53FCE4</t>
  </si>
  <si>
    <t>1、招标文件（三）承包方式： ※变电部分 （一）甲供物资：变电安装工程：电力电缆为甲供材料；主要设备材料清册中有低压电力电缆(站区照明用）ZA-VV22-1-3*6 335米，而附件：【甲供设备材料明细表】中无该项材料，请明确该材料是否为甲供材料？</t>
  </si>
  <si>
    <t>梅州平远110千伏理塘输变电工程等4项工程施工</t>
  </si>
  <si>
    <t>2025-09-12 16:33:29</t>
  </si>
  <si>
    <t>问题及回复详见“Sheet2”</t>
  </si>
  <si>
    <t>9D7EB449FF154B319F681F59DF5EC320</t>
  </si>
  <si>
    <t>一、梅州五华220千伏琴江站至110千伏桂田站第二回线路工程：
1、耐张线夹X射线探伤是否为本次投标报价范围？
2、故障定位装置、山火监测装置、架空输电线路图像视频监测装置（枪型一体式）安装是否为本次投标报价范围？
3、请明确线路工程装设防撞围栏工程量。
4、水土保持补偿是否为在本次投标报价范围？
二、梅州五华110千伏枫林站扩建第二台主变工程：
1.《B23060S-D0102-04 #2主变10kV户外母线桥安装图》主变母线桥材料中铜排是否为甲供？
2.《B23060S-D0108 电缆敷设及防火封堵》中“铝合金槽盒150*100mm”“铝合金槽盒150*50mm”槽盒厚度分别是多少？是否为甲供材？
3.《B23060S-D0101-02- 电气一次主要设备材料清册》中《十一、其他》中“1400*500电缆沟盖板32米”“1000*500电缆沟盖板125米”“500*500电缆沟盖板43米”的工程量是否仅为揭复盖板？</t>
  </si>
  <si>
    <t>2025-09-12 16:52:42</t>
  </si>
  <si>
    <r>
      <rPr>
        <b/>
        <sz val="11"/>
        <rFont val="宋体"/>
        <charset val="134"/>
      </rPr>
      <t>一、梅州五华220千伏琴江站至110千伏桂田站第二回线路工程：</t>
    </r>
    <r>
      <rPr>
        <sz val="11"/>
        <rFont val="宋体"/>
        <charset val="134"/>
      </rPr>
      <t xml:space="preserve">
1、耐张线夹X射线探伤不属于本次投标报价范围。
2、故障定位装置、山火监测装置、架空输电线路图像视频监测装置（枪型一体式）由设备厂家安装。
3、防撞围栏安装在N1-N14钢管杆段，共计14处。单处工程量详见防撞围栏施工图。
4、水土保持补偿不属于本次投标范围。（注：水土保持措施费在本次投标报价范围内，见机械化施工设计图纸卷册及设备材料清册。）
</t>
    </r>
    <r>
      <rPr>
        <b/>
        <sz val="11"/>
        <rFont val="宋体"/>
        <charset val="134"/>
      </rPr>
      <t>二、梅州五华110千伏枫林站扩建第二台主变工程：</t>
    </r>
    <r>
      <rPr>
        <sz val="11"/>
        <rFont val="宋体"/>
        <charset val="134"/>
      </rPr>
      <t xml:space="preserve">
1、铜排为甲供材料。
2、“铝合金槽盒150*100mm”“铝合金槽盒150*50mm”槽盒厚度均为1.5mm，为乙供材料；
3、“1400*500电缆沟盖板32米”、“1000*500电缆沟盖板125米”、“500*500电缆沟盖板43米”的工作内容均为揭复盖板。</t>
    </r>
  </si>
  <si>
    <t>373A96B03FD34CBCB3AB41F3A31C7722</t>
  </si>
  <si>
    <t>7、“茂名高州110千伏蒲康输变电工程施工”招标图纸“GN-030952WS23120011S-B10D0301-11  110kV蒲康变电站工程 施工图设计电气二次材料清册”第12页，序号1.2“视频/图像采集系统”，序号1.3“环境感知设备”，第13页“安防设备”工程量均为1套，无开列具体明细表，请明确第12页，序号1.2“视频/图像采集系统”，序号1.3“环境感知设备”，第13页“安防设备”具体明细</t>
  </si>
  <si>
    <t>2025-09-12 16:59:42</t>
  </si>
  <si>
    <t>原二次图纸已含视频监控内容，现补充细化后的工程量，详见附件2。</t>
  </si>
  <si>
    <t>F04F81BB6A894BE79C396C8314473839</t>
  </si>
  <si>
    <t>梅州平远110千伏理塘输变电工程施工，需招标人澄清7条相关问题，详见附件</t>
  </si>
  <si>
    <t>2025-09-12 17:12:56</t>
  </si>
  <si>
    <t>问题及回复详见“Sheet3”</t>
  </si>
  <si>
    <t>BCFCE2F3CD35430A9EF92DBE76A0EA87</t>
  </si>
  <si>
    <t>1、	河源220千伏塔岭站扩建第三台主变工程施工：附件C-图纸中缺少土建施工图设计说明书，请补充。</t>
  </si>
  <si>
    <t>河源220千伏塔岭站扩建第三台主变工程等2项工程施工[河源220千伏塔岭站扩建第三台主变工程施工]</t>
  </si>
  <si>
    <t>2025-09-12 17:28:06</t>
  </si>
  <si>
    <t>1、附件C-图纸完整，本工程无土建施工图设计说明书。</t>
  </si>
  <si>
    <t>FD7505C5A8E54337A7D02E179D519755</t>
  </si>
  <si>
    <r>
      <rPr>
        <sz val="11"/>
        <rFont val="宋体"/>
        <charset val="134"/>
      </rPr>
      <t>2、</t>
    </r>
    <r>
      <rPr>
        <sz val="11"/>
        <rFont val="Arial"/>
        <charset val="134"/>
      </rPr>
      <t xml:space="preserve">	</t>
    </r>
    <r>
      <rPr>
        <sz val="11"/>
        <rFont val="宋体"/>
        <charset val="134"/>
      </rPr>
      <t>河源220千伏塔岭站扩建第三台主变工程施工：图号441-B24441S-DO105-018中“序号23/26/93 耐张线夹 NY-400/35 需做X光检测”，是否在招标范围内，如在，请补充相应的工程量清单。
3、</t>
    </r>
    <r>
      <rPr>
        <sz val="11"/>
        <rFont val="Arial"/>
        <charset val="134"/>
      </rPr>
      <t xml:space="preserve">	</t>
    </r>
    <r>
      <rPr>
        <sz val="11"/>
        <rFont val="宋体"/>
        <charset val="134"/>
      </rPr>
      <t>河源220千伏塔岭站扩建第三台主变工程施工：建筑分部分项工程量清单“余方弃置”中项目特征含“消纳费”，请提供消纳费取费标准。
4、</t>
    </r>
    <r>
      <rPr>
        <sz val="11"/>
        <rFont val="Arial"/>
        <charset val="134"/>
      </rPr>
      <t xml:space="preserve">	</t>
    </r>
    <r>
      <rPr>
        <sz val="11"/>
        <rFont val="宋体"/>
        <charset val="134"/>
      </rPr>
      <t>河源220千伏塔岭站扩建第三台主变工程施工：建筑分部分项工程量清单序号361 “2AABVASE0901 一般设备基础”项目特征中“3.单个体积:以内”，请明确单个体积具体多少m3以内。
5、</t>
    </r>
    <r>
      <rPr>
        <sz val="11"/>
        <rFont val="Arial"/>
        <charset val="134"/>
      </rPr>
      <t xml:space="preserve">	</t>
    </r>
    <r>
      <rPr>
        <sz val="11"/>
        <rFont val="宋体"/>
        <charset val="134"/>
      </rPr>
      <t>河源220千伏塔岭站扩建第三台主变工程施工：建筑分部分项工程量清单序号520 “2ABBCBSD1001 井盖”项目特征中“成品铸铁 Φ700”，而图号441-B24441S-T0101-002 “6.修复雨水井1座,H=-1.5rm，做法详见国标图集《锏筋混凝土及砖砌排水检查井》20S515第30页,井盖采用 Φ800球墨铸铁井盖,检查井设置防坠落网。”请明确以哪个为准，另未见防坠落网相关清单工程量，请补充。
6、</t>
    </r>
    <r>
      <rPr>
        <sz val="11"/>
        <rFont val="Arial"/>
        <charset val="134"/>
      </rPr>
      <t xml:space="preserve">	</t>
    </r>
    <r>
      <rPr>
        <sz val="11"/>
        <rFont val="宋体"/>
        <charset val="134"/>
      </rPr>
      <t>河源220千伏塔岭站扩建第三台主变工程施工：安装分部分项工程量清单序号196 “2BAFAASG1003 电力电缆终端制作安装”中“电缆头，配ZRA-YJV62-8.7/15-1×240”是否为甲供材料，请明确。
7、</t>
    </r>
    <r>
      <rPr>
        <sz val="11"/>
        <rFont val="Arial"/>
        <charset val="134"/>
      </rPr>
      <t xml:space="preserve">	</t>
    </r>
    <r>
      <rPr>
        <sz val="11"/>
        <rFont val="宋体"/>
        <charset val="134"/>
      </rPr>
      <t>河源220千伏塔岭站扩建第三台主变工程施工：安装分部分项工程量清单序号197 “2BAFAASG1004 电力电缆终端制作安装”中“电缆头，配ZRA-YJV62-8.7/15-1×240”是否为甲供材料，请明确。
8、</t>
    </r>
    <r>
      <rPr>
        <sz val="11"/>
        <rFont val="Arial"/>
        <charset val="134"/>
      </rPr>
      <t xml:space="preserve">	</t>
    </r>
    <r>
      <rPr>
        <sz val="11"/>
        <rFont val="宋体"/>
        <charset val="134"/>
      </rPr>
      <t>河源220千伏塔岭站扩建第三台主变工程施工：安装分部分项工程量清单序号199/200“2BAFAASG0905 2BAFAASG0906电力电缆110m/340m”的清单量与招标图电缆清册不一致（130m/360m），请明确以哪个工程量为准？
9、</t>
    </r>
    <r>
      <rPr>
        <sz val="11"/>
        <rFont val="Arial"/>
        <charset val="134"/>
      </rPr>
      <t xml:space="preserve">	</t>
    </r>
    <r>
      <rPr>
        <sz val="11"/>
        <rFont val="宋体"/>
        <charset val="134"/>
      </rPr>
      <t>河源220千伏塔岭站扩建第三台主变工程施工：按照以往“广东电网有限责任公司基建工程”的安健环清单中的标识牌皆为甲供，请明确安健环清单中的标识牌是否全为甲供，另请提供安健环的计费依据和发文。</t>
    </r>
  </si>
  <si>
    <t>河源220千伏塔岭站扩建第三台主变工程等2项工程施工</t>
  </si>
  <si>
    <t>2025-09-12 17:28:10</t>
  </si>
  <si>
    <r>
      <t xml:space="preserve">2、耐张线夹X光检测不属于招标范围。
3、余土消纳费由投标人自行考虑报价。
</t>
    </r>
    <r>
      <rPr>
        <b/>
        <sz val="11"/>
        <rFont val="宋体"/>
        <charset val="134"/>
      </rPr>
      <t>4、序号361 “2AABVASE0901 一般设备基础”项目特征中明确为“3.单个体积:5m3以内”。</t>
    </r>
    <r>
      <rPr>
        <sz val="11"/>
        <rFont val="宋体"/>
        <charset val="134"/>
      </rPr>
      <t xml:space="preserve">
5、暂按公布的工程量清单自行考虑报价，结算时按合同相关条款调整；
6、清单序号196 “2BAFAASG1003 电力电缆终端制作安装”中“电缆头，配ZRA-YJV62-8.7/15-1×240”是为乙供材料；
7、清单序号197“2BAFAASG1004 电力电缆终端制作安装”中“电缆头，配ZRA-YJV62-8.7/15-1×240”是乙供材料；
8、“2BAFAASG0905 2BAFAASG0906电力电缆“电缆长度以工程量清单注明的长度为准。
9、安健环甲乙供划分以招标文件的附件“甲供设备材料明细表”为准，由投标人自行报价。</t>
    </r>
  </si>
  <si>
    <t>5584B38AB897450B96B00D441E0A5DB4</t>
  </si>
  <si>
    <r>
      <rPr>
        <sz val="11"/>
        <color rgb="FF000000"/>
        <rFont val="宋体"/>
        <charset val="134"/>
      </rPr>
      <t>10、</t>
    </r>
    <r>
      <rPr>
        <sz val="11"/>
        <color rgb="FF000000"/>
        <rFont val="Arial"/>
        <charset val="134"/>
      </rPr>
      <t xml:space="preserve">	</t>
    </r>
    <r>
      <rPr>
        <sz val="11"/>
        <color rgb="FF000000"/>
        <rFont val="宋体"/>
        <charset val="134"/>
      </rPr>
      <t>河源220千伏塔岭站扩建第三台主变工程施工：目前计价软件中暂未实现按限价列明“安全文明施工费24.47万元、临时设施费12万元”一笔性费用分摊至每条清单内的功能，可否在其他费用中计列“安全文明施工费、临时设施费”费用（例如下图，取费中安全文明施工费、临时设施费费率为0，其他费用中计列安全文明施工费、临时设施费费用）或删除“安全文明施工费、临时设施费”固定金额报价的相关要求。
11、</t>
    </r>
    <r>
      <rPr>
        <sz val="11"/>
        <color rgb="FF000000"/>
        <rFont val="Arial"/>
        <charset val="134"/>
      </rPr>
      <t xml:space="preserve">	</t>
    </r>
    <r>
      <rPr>
        <sz val="11"/>
        <color rgb="FF000000"/>
        <rFont val="宋体"/>
        <charset val="134"/>
      </rPr>
      <t xml:space="preserve">河源220千伏塔岭站扩建第三台主变工程施工：招标文件P65报价质量分“……备注（如有）应齐全，与招标文件提供的工程量清单一致”，工程量清单中有“备注”内容（例如图1），而“工程量清单投标报价表参考格式” （图3）及计价软件中给定的投标格式（图2）中对于工程量清单中“备注”未有明确格式内容对应，可否自行添加“备注”内容，以响应报价质量分要求或删除 “备注”内容对于报价质量分评分的要求。
</t>
    </r>
  </si>
  <si>
    <t>2025-09-12 17:28:26</t>
  </si>
  <si>
    <t>10、“安全文明施工费24.47万元、临时设施费12万元”费用分摊由投标人自行处理。
11、投标人应按照公布的工程量清单进行报价。</t>
  </si>
  <si>
    <t>320D794F3A7B47A7A225753BACFCD082</t>
  </si>
  <si>
    <t>1.河源和平110千伏彭寨站#2主变增容工程：建筑分部分项工程量清单“余方弃置”中含“消纳费”，请提供消纳费取费标准。
2.河源和平110千伏彭寨站#2主变增容工程：目前计价软件中暂未实现按限价列明“安全文明施工费10.06万元、临时设施费4.31万元”一笔性费用分摊至每条清单内的功能，可否在其他费用中计列“安全文明施工费、临时设施费”费用（例如下图，取费中安全文明施工费、临时设施费费率为0，其他费用中计列安全文明施工费、临时设施费费用）或删除“安全文明施工费、临时设施费”固定金额报价的相关要求。
3.河源和平110千伏彭寨站#2主变增容工程：招标文件P65报价质量分“……备注（如有）应齐全，与招标文件提供的工程量清单一致”，工程量清单中有“备注”内容（例如图1），而“工程量清单投标报价表参考格式” （图3）及计价软件中给定的投标格式（图2）中对于工程量清单中“备注”未有明确格式内容对应，可否自行添加“备注”内容，以响应报价质量分要求或删除 “备注”内容对于报价质量分评分的要求。
4.河源和平110千伏彭寨站#2主变增容工程：按照以往“广东电网有限责任公司基建工程”的安健环清单中的标识牌皆为甲供，请明确安健环清单中的标识牌是否全为甲供，另请提供安健环的计费依据和发文。
5.河源和平110千伏彭寨站#2主变增容工程：招标图纸“HD-J2025001-BS-T0101-02 土建总平面布置图（现状）”编号为11，名称为破坏站区绿化。在余物清理项目清单中未见该清单项，是否漏列，若漏列，请补充该清单项。</t>
  </si>
  <si>
    <t>2025-09-12 17:33:44</t>
  </si>
  <si>
    <t>1、余土消纳费由投标人自行考虑报价。
2、“安全文明施工费10.06万元、临时设施费4.31万元”费用分摊由投标人自行处理。
3、投标人应按照公布的工程量清单进行报价。
4、安健环甲乙供划分以招标文件的附件“甲供设备材料明细表”为准，由投标人自行报价。
5、站区需破坏的绿化部分工作内容已在挖土方工程量清单中考虑，无需额外补充。</t>
  </si>
  <si>
    <t>65A60DF1D2BD4D0E955632B1C9C6E39A</t>
  </si>
  <si>
    <t>惠州惠东110千伏德兴输变电工程施工:解口110KV平稔线、110KV东稔线南侧线路入德兴站线路工程,一基一策图纸中表土剥离、表土回覆、土地整治、播撒草籽工程量与材料清册中的工程量不一致，请问以哪个工程量为准？</t>
  </si>
  <si>
    <t>惠州惠东110千伏德兴输变电工程等2项工程施工</t>
  </si>
  <si>
    <t>2025-09-12 17:40:01</t>
  </si>
  <si>
    <t>以材料清册中的工程量为准，材料清册工程量包含一基一册图纸及牵张场的水土保持措施工程量。</t>
  </si>
  <si>
    <t>FEC0A9F58B7F40D7ABCF3A58F44D7861</t>
  </si>
  <si>
    <t>惠州惠东110千伏德兴输变电工程施工:解口110KV平稔线、110KV东稔线南侧线路入德兴站线路工程,招标图《SA04751S1-T0501-04 基础根开与地脚螺栓明细表》中对应的塔型与杆塔明细表塔型不符，请提供与杆塔明细表塔型相符合的“基础根开与地脚螺栓明细表”</t>
  </si>
  <si>
    <t>2025-09-12 17:40:10</t>
  </si>
  <si>
    <t>详见附件7：SA04751S1-T0501-04 基础根开与地脚螺栓配置表。</t>
  </si>
  <si>
    <t>02ED47EDACFD42E09E6CBBD8B88507C1</t>
  </si>
  <si>
    <t>惠州惠东110千伏德兴输变电工程施工:解口110kV平稔线、110kV东稔线北侧线路入德兴站线路工程（架空部分）,一基一策图纸中表土剥离、表土回覆、土地整治、播撒草籽、栽植灌木工程量与材料清册中的工程量不一致，请问以哪个工程量为准？</t>
  </si>
  <si>
    <t>2025-09-12 17:40:17</t>
  </si>
  <si>
    <t>60FB09B21D4249CDBE682AB9AE4DD2E5</t>
  </si>
  <si>
    <t>惠州惠东110千伏德兴输变电工程施工:解口110kV平稔线、110kV东稔线北侧线路入德兴站线路工程（架空部分）,故障定位装置、输电线路视频监测装置（枪机）为甲供设备，是否由设备厂家负责安装及相关调试？</t>
  </si>
  <si>
    <t>惠州惠东110千伏德兴输变电工程等2项工程施工[惠州惠东110千伏德兴输变电工程施工]</t>
  </si>
  <si>
    <t>2025-09-12 17:40:22</t>
  </si>
  <si>
    <t>故障定位装置、输电线路视频监测装置（枪机）由设备厂家负责安装及调试。</t>
  </si>
  <si>
    <t>8CE97DAF63D6449F9D25B7B420F91395</t>
  </si>
  <si>
    <t>解口110kV平稔线、110kV东稔线北侧线路入德兴站线路工程（架空部分）,招标图《SA04751S2-T0501-05 基础根开与地脚螺栓明细表》中对应的塔型与《杆塔明细表塔型不符》，请提供与杆塔明细表塔型相符合的“基础根开与地脚螺栓明细表”</t>
  </si>
  <si>
    <t>2025-09-12 17:40:27</t>
  </si>
  <si>
    <t>详见附件8：SA04751S2-T0501-05 基础根开与地脚螺栓配置表</t>
  </si>
  <si>
    <t>F4ACEB3590574AA28C524045F16E7E8B</t>
  </si>
  <si>
    <t>解口110kV平稔线、110kV东稔线北侧线路入德兴站线路工程（电缆部分）,1、人行道砖拆除、恢复300m，请提供具体做法及宽度。另外限价人行道砖是否有考虑利旧？如果有，利旧按多少工程量？
2、水泥路面破除、恢复1469m，请提供破复宽度。</t>
  </si>
  <si>
    <t>2025-09-12 17:40:31</t>
  </si>
  <si>
    <t>1、人行道预制砖破复宽度为3.5米，按长度乘以宽度去计算工程量；人行道砖不考虑利旧。
2、水泥路面破除、恢复的宽度均按3.5米考虑。</t>
  </si>
  <si>
    <t>95B29A803D5E4CADBE8F58F488466B86</t>
  </si>
  <si>
    <t>解口110kV平稔线、110kV东稔线北侧线路入德兴站线路工程（电缆部分）,有线型电缆护层环流在线监测装置及终端场视频监控系统为甲供设备，是否由设备厂家负责安装及相关调试？</t>
  </si>
  <si>
    <t>2025-09-12 17:40:37</t>
  </si>
  <si>
    <t>有线型电缆护层环流在线监测装置及终端场视频监控系统由设备厂家负责安装及调试。</t>
  </si>
  <si>
    <t>CF368CC19F874A9A82E3BA51DF9339A5</t>
  </si>
  <si>
    <t>110kV德兴变电站工程-临时施工电源,招标范围及图纸（478-BA04751S1-D0111 ）,1、临时施工电源在变电站投产后是否需要拆除？限价是否含拆除费用？如果含，请明确拆除工程量；
2、涉及驳接原架空线，为提高供电可靠性，供电局通常不批准停电，请明确是否需带电作业拆接火。</t>
  </si>
  <si>
    <t>2025-09-12 17:40:43</t>
  </si>
  <si>
    <t>1、临时施工电源在变电站投产后需要拆除，主要拆除工程量为JKLGYJ-70/10导线路径长240米、SH21-200kVA变压器1台、配电箱1台、台架1套、10米电杆1基、2米电杆6基、高压拉线3套、水泥杆断路器（架空-架空）两侧刀闸1套。
2、接火位置受限，无需带电作业拆接火。</t>
  </si>
  <si>
    <t>BA191512B23F4B4D9CD426BD1A67AB35</t>
  </si>
  <si>
    <t>招标文件计价依据中，跨越高速公路按综合单价 20 万元/处包干、跨越一、二级公路按综合单价 32万元/处包干计入投标报价，按项目实际发生的费用（经发包人确认）结算；而招标清单中其他费备注中跨越一、二级公路按综合单价 3.2万元/处，以哪个为准？是否含跨越一、二级公路安评费？请明确</t>
  </si>
  <si>
    <t>惠州惠东110千伏德兴输变电工程等2项工程施工[惠州博罗110千伏红围站至洛坪站线路工程施工]</t>
  </si>
  <si>
    <t>2025-09-12 17:40:47</t>
  </si>
  <si>
    <t>1、跨越一、二级公路按综合单价3.2万元/处；
2、包含跨越一、二级公路安评费。</t>
  </si>
  <si>
    <t>C971C8579DE242408D0E2958DC6B5579</t>
  </si>
  <si>
    <t>我司投标此项目标的3-佛山 110 千伏广佛输变电工程等 3 项工程施工，标段1和标段2能否提供工程量清单，投标文件的制作端"三、分项报价表"是否需要上传除了（四）报价表之外的工程量清单表？</t>
  </si>
  <si>
    <t>2025-09-12 19:11:07</t>
  </si>
  <si>
    <t>标的3-佛山110千伏广佛输变电工程等3项工程施工采用定额计价模式，无EXCEL版工程量清单，投标人应根据图纸自行计算工程量自行报价。采用定额计价的项目应同时提交《4、定额计价（采用定额计价模式。如有最新造价规约格式，以新文件为准）》后的报价表。</t>
  </si>
  <si>
    <t>问题</t>
  </si>
  <si>
    <t>图片</t>
  </si>
  <si>
    <t>回复</t>
  </si>
  <si>
    <r>
      <t xml:space="preserve">茂名高州110千伏蒲康输变电工程（不含装配式变电站部分）——110kV高沙线解口入蒲康站线路工程（电缆部分）
</t>
    </r>
    <r>
      <rPr>
        <sz val="11"/>
        <rFont val="宋体"/>
        <charset val="134"/>
        <scheme val="minor"/>
      </rPr>
      <t>1、材料表“线路材料表散（蒲康电缆）施工图”里只有电缆检修工程井、电缆转角井只有盖板工程量，无井壁井底等工程量，是什么原因？</t>
    </r>
  </si>
  <si>
    <t>材料表仅列出部分主要材料工程量。井壁井底等工程量由投标单位根据附图自行考虑。</t>
  </si>
  <si>
    <r>
      <t xml:space="preserve">茂名高州110千伏蒲康输变电工程（不含装配式变电站部分）——110kV高沙线解口入蒲康站线路工程（电缆部分）
</t>
    </r>
    <r>
      <rPr>
        <sz val="11"/>
        <rFont val="宋体"/>
        <charset val="134"/>
        <scheme val="minor"/>
      </rPr>
      <t>2、招标资料里，施工图GN-030952WS23120011S-S12D0101-11、12、13、23，破复路面情况未明确，请补充明确工程量。</t>
    </r>
  </si>
  <si>
    <t>此处为通用示意图，项目整体场地处理在承包范围内，相关工程量由投标单位根据图纸自行考虑。</t>
  </si>
  <si>
    <r>
      <t xml:space="preserve">茂名高州110千伏蒲康输变电工程（不含装配式变电站部分）——110kV高沙线解口入蒲康站线路工程（电缆部分）
</t>
    </r>
    <r>
      <rPr>
        <sz val="11"/>
        <rFont val="宋体"/>
        <charset val="134"/>
        <scheme val="minor"/>
      </rPr>
      <t>3、施工图GN-030952WS23120011S-S12D0101-23大样图里，放坡系数是多少？</t>
    </r>
  </si>
  <si>
    <t>放坡系数由投标单位根据图纸自行考虑。</t>
  </si>
  <si>
    <r>
      <t xml:space="preserve">茂名高州110千伏蒲康输变电工程（不含装配式变电站部分）——110kV高沙线解口入蒲康站线路工程（电缆部分）
</t>
    </r>
    <r>
      <rPr>
        <sz val="11"/>
        <rFont val="宋体"/>
        <charset val="134"/>
        <scheme val="minor"/>
      </rPr>
      <t xml:space="preserve">4、电缆工程里材料清册里的地质描述与设计说明的地质描述不一致，地质描述为：普通土占20%，坚土占40%，松砂石30%，强风化岩占10%。，这个描述是不是笔误？以哪个为准？
</t>
    </r>
  </si>
  <si>
    <t>清册的地质为红线范围内整体地质比例，以设计说明为准。</t>
  </si>
  <si>
    <r>
      <t xml:space="preserve">茂名高州110千伏蒲康输变电工程（不含装配式变电站部分）——电气安装部分
</t>
    </r>
    <r>
      <rPr>
        <sz val="11"/>
        <rFont val="宋体"/>
        <charset val="134"/>
        <scheme val="minor"/>
      </rPr>
      <t>1)变电站工程“二次”文件夹里面“110kV蒲康变电站工程”以及“110kV沙田站保护改造工程”图纸内容与项目不对应，请核实更正，提供正确图纸文件。</t>
    </r>
  </si>
  <si>
    <t>/</t>
  </si>
  <si>
    <t>原图纸文件名称有误，《110kV蒲康变电站工程--电气二次材料表.pdf》中的内容应为“110kV沙田站保护改造工程”的，更正为《110kV沙田站保护改造工程--电气二次材料表.pdf》。</t>
  </si>
  <si>
    <r>
      <t>茂名高州110千伏蒲康输变电工程（不含装配式变电站部分）——电气安装部分</t>
    </r>
    <r>
      <rPr>
        <sz val="11"/>
        <rFont val="宋体"/>
        <charset val="134"/>
        <scheme val="minor"/>
      </rPr>
      <t xml:space="preserve">
2）电气一次没有给出安健环具体工程量；</t>
    </r>
  </si>
  <si>
    <t>补充安健环工程量表，详见附件1。</t>
  </si>
  <si>
    <r>
      <t xml:space="preserve">茂名高州110千伏蒲康输变电工程（不含装配式变电站部分）——电气安装部分
</t>
    </r>
    <r>
      <rPr>
        <sz val="11"/>
        <rFont val="宋体"/>
        <charset val="134"/>
        <scheme val="minor"/>
      </rPr>
      <t>3）缺视频监控图纸，未见工程量，是否为施工单位安装？</t>
    </r>
  </si>
  <si>
    <r>
      <t xml:space="preserve">茂名高州110千伏蒲康输变电工程（不含装配式变电站部分）——电气安装部分
</t>
    </r>
    <r>
      <rPr>
        <sz val="11"/>
        <rFont val="宋体"/>
        <charset val="134"/>
        <scheme val="minor"/>
      </rPr>
      <t>4）请提供“搬迁二次屏”具体工程量。</t>
    </r>
  </si>
  <si>
    <t>“搬迁二次屏”具体工程量由投标单位自行考虑。</t>
  </si>
  <si>
    <r>
      <t xml:space="preserve">茂名高州110千伏蒲康输变电工程（不含装配式变电站部分）——电气安装部分
</t>
    </r>
    <r>
      <rPr>
        <sz val="11"/>
        <rFont val="宋体"/>
        <charset val="134"/>
        <scheme val="minor"/>
      </rPr>
      <t>5）请提供二次电缆清册Excel表或请在清册汇总表备注各电缆的根数（计算电缆头）。</t>
    </r>
  </si>
  <si>
    <t>电缆头由投标单位结合图纸自行考虑。</t>
  </si>
  <si>
    <r>
      <t xml:space="preserve">茂名高州110千伏蒲康输变电工程（不含装配式变电站部分）——通信工程部分
</t>
    </r>
    <r>
      <rPr>
        <sz val="11"/>
        <rFont val="宋体"/>
        <charset val="134"/>
        <scheme val="minor"/>
      </rPr>
      <t>1、欠缺临时光缆部分施工图纸</t>
    </r>
  </si>
  <si>
    <t>补充临时光缆工程量表，详见附件3。</t>
  </si>
  <si>
    <r>
      <t xml:space="preserve">茂名高州110千伏笔架山站扩建第二台主变工程——安装部分
</t>
    </r>
    <r>
      <rPr>
        <sz val="11"/>
        <rFont val="宋体"/>
        <charset val="134"/>
        <scheme val="minor"/>
      </rPr>
      <t>1)全站接地的“圆钢Φ20”“镀锌扁钢50*5”，清单工程量与招标图纸工程量不一致，图纸为500米，清单工程量为1米。</t>
    </r>
  </si>
  <si>
    <t>“圆钢Φ20”清单工程量应为500m</t>
  </si>
  <si>
    <r>
      <t xml:space="preserve">茂名高州110千伏笔架山站扩建第二台主变工程——安装部分
</t>
    </r>
    <r>
      <rPr>
        <sz val="11"/>
        <rFont val="宋体"/>
        <charset val="134"/>
        <scheme val="minor"/>
      </rPr>
      <t>2）招标工程量清单没有拆除工程量清单。</t>
    </r>
  </si>
  <si>
    <t>拆除费用已计入其他项目费中。以图纸要求为准，投标单位按其他项目清单中，序号‘5.1拆除工程项目清单’，按一项进行报价。</t>
  </si>
  <si>
    <r>
      <t xml:space="preserve">茂名高州110千伏笔架山站扩建第二台主变工程——土建部分
</t>
    </r>
    <r>
      <rPr>
        <sz val="11"/>
        <rFont val="宋体"/>
        <charset val="134"/>
        <scheme val="minor"/>
      </rPr>
      <t>1）请提供拆除工程量清单</t>
    </r>
  </si>
  <si>
    <r>
      <t xml:space="preserve">茂名化州110千伏良光站扩建第二台主变工程——安装部分
</t>
    </r>
    <r>
      <rPr>
        <sz val="11"/>
        <rFont val="宋体"/>
        <charset val="134"/>
        <scheme val="minor"/>
      </rPr>
      <t>1）此处热熔焊接共有几处？</t>
    </r>
  </si>
  <si>
    <t>此处热熔焊接共15处。</t>
  </si>
  <si>
    <r>
      <t xml:space="preserve">茂名化州110千伏良光站扩建第二台主变工程——土建部分
</t>
    </r>
    <r>
      <rPr>
        <sz val="11"/>
        <rFont val="宋体"/>
        <charset val="134"/>
        <scheme val="minor"/>
      </rPr>
      <t>1）缺少拆除工程量及相应图纸。</t>
    </r>
  </si>
  <si>
    <t>详见图纸CN-030900WS23120116S-B10T0101-02。</t>
  </si>
  <si>
    <t>标的序号</t>
  </si>
  <si>
    <t>标的名称</t>
  </si>
  <si>
    <t>建设单位</t>
  </si>
  <si>
    <t>标段/项目名称</t>
  </si>
  <si>
    <t>项目名称</t>
  </si>
  <si>
    <t>1.梅州平远110千伏理塘输变电工程施工</t>
  </si>
  <si>
    <t>梅州供电局</t>
  </si>
  <si>
    <t>标段1/梅州平远110千伏理塘输变电工程施工</t>
  </si>
  <si>
    <t>110kV理塘变电站工程</t>
  </si>
  <si>
    <t>低压电力电缆(站区照明用) ZA-VV22-1-3*6 为甲供材料。</t>
  </si>
  <si>
    <t>220kV梅县站110kV保护改造工程</t>
  </si>
  <si>
    <t>220kV梅县站110kV保护改造工程施工内容：“本期根据线路改造内容：现110kV县西线与110kV帅长线交叉点处进行线路改接，形成帅乡至梅西、梅县至长田单回线路。帅乡站侧原 110kV帅长线保护调至220kV梅县站，用于线路改造后梅县站侧梅县至长田线保护，在梅县站侧原屏改造线路保护。”
110kV县西线在梅州城区110kV干才输变电工程中已经解口形成110kV梅县~梅西线路进入干才站，形成梅县至干才1回110kV线路、干才至梅西1回110kV线路。
问题点：110kV县西线在前期工程已解口，与本工程有冲突，后续如何施工。</t>
  </si>
  <si>
    <t>按本工程先投产考虑。</t>
  </si>
  <si>
    <t>110kV 富远至理塘线路工程（电缆部分）</t>
  </si>
  <si>
    <t>1、401-S240202S-D0101-02 设备材料清册：土建结构部分设备材料清册第九点为站内电缆沟填砂500立方米，而电缆土建施工图中未见相关填砂工作量，请问该项填砂工作量位于何处，请问是否有误？</t>
  </si>
  <si>
    <t>站内电缆沟土建工程量在变电专业开列，填砂工程量计列在线路专业。</t>
  </si>
  <si>
    <t>1、401-S240202S-D0101-01 施工图设计说明书：说明书第二页土建部分第3）点中提到地面恢复部分工作量为恢复绿地300m²，而电缆土建施工图、材料清册中未见相关绿化工作量，请问是否有误？</t>
  </si>
  <si>
    <t>说明书第二页土建部分第3）点中提到地面恢复部分工作量为恢复绿地300m²有误，删除此工程量。</t>
  </si>
  <si>
    <t>1、401-S240202S-D0101-02 设备材料清册：电缆电气部分第17项-安健环标示牌300套，请问数量是否有误？</t>
  </si>
  <si>
    <t>安健环标示牌含电缆线路名称牌、相序牌、终端场名称牌、警示牌、电缆终端名称牌、工井牌、接地箱牌，路径牌等，数量无误。</t>
  </si>
  <si>
    <t>1、401-S240202S-D0101-02 设备材料清册：电缆电气部分第5项-接地线/回流线0.49千米，401-S240202S-D0101-06110千伏电缆金属护层接地方式置示意图中回流线420米，请问以哪个数量为准？</t>
  </si>
  <si>
    <t>以设备材料清册数量为准。</t>
  </si>
  <si>
    <t>招标文件</t>
  </si>
  <si>
    <r>
      <t>招标文件第324页第四项</t>
    </r>
    <r>
      <rPr>
        <u/>
        <sz val="11"/>
        <rFont val="宋体"/>
        <charset val="134"/>
        <scheme val="minor"/>
      </rPr>
      <t>110kV县西线解口入干才站线路工程(电缆部分)</t>
    </r>
    <r>
      <rPr>
        <sz val="11"/>
        <rFont val="宋体"/>
        <charset val="134"/>
        <scheme val="minor"/>
      </rPr>
      <t>由施工单位负责卸车及保管的电气一、二次设备总价，请问工程名称是否有误？</t>
    </r>
  </si>
  <si>
    <t>工程名称修改为：110kV富远至理塘线路工程（电缆部分）。</t>
  </si>
  <si>
    <t>110kV富远至理塘线路工程(架空部分)</t>
  </si>
  <si>
    <t>本项目部分采取机械化施工，但是招标文件中的附件C-图纸（梅州平远110千伏理塘输变电工程）未提供机械化施工专项设计图纸，机械化施工涉及到施工道路方案，无施工道路方案的工程量属于招标缺项，是否在项目实施阶段进行按实签证。</t>
  </si>
  <si>
    <t>在一基一策图纸中有道路修筑工程量，不属于缺项。</t>
  </si>
  <si>
    <t>110kV县西线、帅长线改接工程</t>
  </si>
  <si>
    <t>110kV富西线解口入理塘站线路工程</t>
  </si>
  <si>
    <t>1、401-S240204S-D0101-02 施工图设计主要设备材料清册：接地装装置型号和数量分别是：1S-N30型:7+4=11套、1S-Z42型:11+6=17套，合计28套；而401-S240204S-D0102-04 杆塔明细表（一）、（二）中为：1S-Z27型:6套，1S-N30型:11套，1S-Z42型:11套，合计28套；请问招标型号及数量以哪个为准？</t>
  </si>
  <si>
    <t>以材料表数量为准。</t>
  </si>
  <si>
    <t>1、401-S240204S-D0101-02 施工图设计主要设备材料清册：单联悬垂金具串数量合计为:66+30=96串；而401-S240204S-D0102-04 杆塔明细表（一）、（二）中为：17基双回路直线塔挂线金具串全部为 D0103-02 “单导线100kN盘形悬式绝缘子单挂点双联双线夹I型悬垂串”，双联悬垂串应为102串；请问招标型号及数量以哪个为准？</t>
  </si>
  <si>
    <t>1、1、3_【甲供设备材料明细表】：玻璃绝缘子-U70BLP-2（爬距450高146）为3955片；复合绝缘子数量为0；而依据双联悬垂绝缘子串（图号：401-S240204S-D0103-02）和单联跳线绝缘子串（图号：401-S240204S-D0103-03）绝缘子为复合绝缘子FXBW4-110/100-F ，请问招标的绝缘子是按图纸还是按甲供设备材料明细表、
2、若双联悬垂绝缘子串和单联跳线绝缘子串的绝缘子采用玻璃绝缘子，则玻璃绝缘子数量又不够，请问招标玻璃绝缘子数量是否有误？</t>
  </si>
  <si>
    <t>1、3_【甲供设备材料明细表】和401-S240202S-D0101-02 设备材料清册：电缆电气部分第5项-接地线/回流线0.49千米，401-S240202S-D0101-06110千伏电缆金属护层接地方式置示意图中回流线420米，接地线100米，合计520米，两者不一致，请问以哪个数量为准？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</si>
</sst>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indexed="8"/>
      <name val="宋体"/>
      <charset val="134"/>
      <scheme val="minor"/>
    </font>
    <font>
      <sz val="11"/>
      <name val="宋体"/>
      <charset val="134"/>
      <scheme val="minor"/>
    </font>
    <font>
      <b/>
      <sz val="12"/>
      <name val="宋体"/>
      <charset val="134"/>
      <scheme val="minor"/>
    </font>
    <font>
      <sz val="11"/>
      <color theme="1"/>
      <name val="宋体"/>
      <charset val="134"/>
      <scheme val="minor"/>
    </font>
    <font>
      <b/>
      <sz val="11"/>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u/>
      <sz val="11"/>
      <color rgb="FF800080"/>
      <name val="宋体"/>
      <charset val="0"/>
      <scheme val="minor"/>
    </font>
    <font>
      <b/>
      <sz val="11"/>
      <name val="宋体"/>
      <charset val="134"/>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name val="宋体"/>
      <charset val="134"/>
      <scheme val="minor"/>
    </font>
    <font>
      <sz val="11"/>
      <color rgb="FF000000"/>
      <name val="Arial"/>
      <charset val="134"/>
    </font>
    <font>
      <sz val="1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55">
    <xf numFmtId="0" fontId="0" fillId="0" borderId="0" xfId="0" applyFont="1">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2" xfId="0" applyFont="1" applyFill="1" applyBorder="1"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textRotation="255" wrapText="1"/>
    </xf>
    <xf numFmtId="0" fontId="1" fillId="0" borderId="2" xfId="0" applyFont="1" applyFill="1" applyBorder="1" applyAlignment="1">
      <alignment horizontal="center" vertical="center" textRotation="255"/>
    </xf>
    <xf numFmtId="0" fontId="1" fillId="0" borderId="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1" fillId="0" borderId="2" xfId="0" applyFont="1" applyFill="1" applyBorder="1" applyAlignment="1">
      <alignment vertical="center" wrapText="1"/>
    </xf>
    <xf numFmtId="0" fontId="1" fillId="0" borderId="4" xfId="0" applyFont="1" applyFill="1" applyBorder="1" applyAlignment="1">
      <alignment horizontal="center" vertical="center" wrapText="1"/>
    </xf>
    <xf numFmtId="0" fontId="1" fillId="0" borderId="2" xfId="0" applyFont="1" applyFill="1" applyBorder="1" applyAlignment="1">
      <alignment horizontal="left" vertical="center" wrapText="1"/>
    </xf>
    <xf numFmtId="176" fontId="1" fillId="0" borderId="0" xfId="0" applyNumberFormat="1"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alignment vertical="center"/>
    </xf>
    <xf numFmtId="0" fontId="4" fillId="0" borderId="2" xfId="0" applyFont="1" applyFill="1" applyBorder="1" applyAlignment="1">
      <alignment horizontal="center" vertical="center"/>
    </xf>
    <xf numFmtId="0" fontId="4" fillId="0" borderId="0" xfId="0" applyFont="1" applyFill="1" applyAlignment="1">
      <alignment vertical="center" wrapText="1"/>
    </xf>
    <xf numFmtId="0" fontId="1" fillId="0" borderId="2" xfId="0" applyFont="1" applyFill="1" applyBorder="1">
      <alignment vertical="center"/>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5" xfId="0" applyFont="1" applyFill="1" applyBorder="1" applyAlignment="1">
      <alignment horizontal="left" vertical="center" wrapText="1"/>
    </xf>
    <xf numFmtId="0" fontId="0" fillId="0" borderId="0" xfId="0" applyFont="1" applyFill="1" applyAlignment="1">
      <alignment vertical="center" wrapText="1"/>
    </xf>
    <xf numFmtId="0" fontId="0" fillId="0" borderId="0" xfId="0" applyFont="1" applyFill="1" applyAlignment="1">
      <alignment vertical="center" wrapText="1"/>
    </xf>
    <xf numFmtId="0" fontId="0" fillId="0" borderId="0" xfId="0" applyFont="1" applyFill="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0"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8" fillId="0" borderId="2" xfId="0" applyNumberFormat="1" applyFont="1" applyFill="1" applyBorder="1" applyAlignment="1">
      <alignment horizontal="left" vertical="center" wrapText="1"/>
    </xf>
    <xf numFmtId="0" fontId="8" fillId="0" borderId="2" xfId="0" applyNumberFormat="1" applyFont="1" applyFill="1" applyBorder="1" applyAlignment="1">
      <alignment horizontal="center" vertical="center" wrapText="1"/>
    </xf>
    <xf numFmtId="0" fontId="9" fillId="0" borderId="2" xfId="0" applyNumberFormat="1" applyFont="1" applyFill="1" applyBorder="1" applyAlignment="1">
      <alignment horizontal="left" vertical="center" wrapText="1"/>
    </xf>
    <xf numFmtId="0" fontId="10" fillId="0" borderId="2" xfId="6" applyNumberFormat="1" applyFont="1" applyFill="1" applyBorder="1" applyAlignment="1">
      <alignment horizontal="center" vertical="center" wrapText="1"/>
    </xf>
    <xf numFmtId="0" fontId="8" fillId="0" borderId="2" xfId="0" applyNumberFormat="1" applyFont="1" applyFill="1" applyBorder="1" applyAlignment="1">
      <alignment horizontal="left" vertical="center" wrapText="1"/>
    </xf>
    <xf numFmtId="0" fontId="0" fillId="0" borderId="0" xfId="0" applyFont="1" applyFill="1" applyAlignment="1">
      <alignment horizontal="center" vertical="center" wrapText="1"/>
    </xf>
    <xf numFmtId="0" fontId="11" fillId="0" borderId="2" xfId="0" applyNumberFormat="1" applyFont="1" applyFill="1" applyBorder="1" applyAlignment="1">
      <alignment horizontal="left" vertical="center" wrapText="1"/>
    </xf>
    <xf numFmtId="0" fontId="10" fillId="0" borderId="2" xfId="6" applyNumberFormat="1" applyFont="1" applyFill="1" applyBorder="1" applyAlignment="1">
      <alignment horizontal="center" vertical="center" wrapText="1"/>
    </xf>
    <xf numFmtId="0" fontId="10" fillId="0" borderId="2" xfId="6"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5" Type="http://schemas.openxmlformats.org/officeDocument/2006/relationships/image" Target="media/image15.png"/><Relationship Id="rId14" Type="http://schemas.openxmlformats.org/officeDocument/2006/relationships/image" Target="media/image14.png"/><Relationship Id="rId13" Type="http://schemas.openxmlformats.org/officeDocument/2006/relationships/image" Target="media/image13.pn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www.wps.cn/officeDocument/2020/cellImage" Target="cellimag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43"/>
  <sheetViews>
    <sheetView tabSelected="1" zoomScale="85" zoomScaleNormal="85" workbookViewId="0">
      <pane ySplit="2" topLeftCell="A8" activePane="bottomLeft" state="frozen"/>
      <selection/>
      <selection pane="bottomLeft" activeCell="M24" sqref="M24"/>
    </sheetView>
  </sheetViews>
  <sheetFormatPr defaultColWidth="9" defaultRowHeight="13.5"/>
  <cols>
    <col min="1" max="1" width="8.625" style="34" customWidth="1"/>
    <col min="2" max="3" width="22.375" style="34" hidden="1" customWidth="1"/>
    <col min="4" max="4" width="84.625" style="34" customWidth="1"/>
    <col min="5" max="5" width="5" style="34" hidden="1" customWidth="1"/>
    <col min="6" max="6" width="3.38333333333333" style="34" hidden="1" customWidth="1"/>
    <col min="7" max="7" width="5.43333333333333" style="34" hidden="1" customWidth="1"/>
    <col min="8" max="8" width="15.625" style="34" hidden="1" customWidth="1"/>
    <col min="9" max="9" width="5.58333333333333" style="34" hidden="1" customWidth="1"/>
    <col min="10" max="10" width="3.525" style="34" hidden="1" customWidth="1"/>
    <col min="11" max="11" width="3.81666666666667" style="34" hidden="1" customWidth="1"/>
    <col min="12" max="12" width="4.7" style="34" hidden="1" customWidth="1"/>
    <col min="13" max="13" width="84.0833333333333" style="34" customWidth="1"/>
    <col min="14" max="14" width="17.2083333333333" style="36" customWidth="1"/>
    <col min="15" max="16384" width="9" style="34"/>
  </cols>
  <sheetData>
    <row r="1" ht="78" customHeight="1" spans="1:13">
      <c r="A1" s="37" t="s">
        <v>0</v>
      </c>
      <c r="B1" s="37"/>
      <c r="C1" s="38"/>
      <c r="D1" s="38"/>
      <c r="E1" s="38"/>
      <c r="F1" s="37"/>
      <c r="G1" s="37"/>
      <c r="H1" s="37"/>
      <c r="I1" s="37"/>
      <c r="J1" s="37"/>
      <c r="K1" s="37"/>
      <c r="L1" s="37"/>
      <c r="M1" s="38"/>
    </row>
    <row r="2" s="34" customFormat="1" ht="45" customHeight="1" spans="1:14">
      <c r="A2" s="39" t="s">
        <v>1</v>
      </c>
      <c r="B2" s="39" t="s">
        <v>2</v>
      </c>
      <c r="C2" s="39" t="s">
        <v>3</v>
      </c>
      <c r="D2" s="39" t="s">
        <v>4</v>
      </c>
      <c r="E2" s="39" t="s">
        <v>5</v>
      </c>
      <c r="F2" s="39" t="s">
        <v>6</v>
      </c>
      <c r="G2" s="39" t="s">
        <v>7</v>
      </c>
      <c r="H2" s="39" t="s">
        <v>8</v>
      </c>
      <c r="I2" s="39" t="s">
        <v>9</v>
      </c>
      <c r="J2" s="39" t="s">
        <v>10</v>
      </c>
      <c r="K2" s="39" t="s">
        <v>11</v>
      </c>
      <c r="L2" s="39" t="s">
        <v>12</v>
      </c>
      <c r="M2" s="39" t="s">
        <v>13</v>
      </c>
      <c r="N2" s="36"/>
    </row>
    <row r="3" s="34" customFormat="1" ht="142" customHeight="1" spans="1:14">
      <c r="A3" s="40">
        <v>1</v>
      </c>
      <c r="B3" s="41" t="s">
        <v>14</v>
      </c>
      <c r="C3" s="41" t="s">
        <v>15</v>
      </c>
      <c r="D3" s="41" t="s">
        <v>16</v>
      </c>
      <c r="E3" s="41" t="s">
        <v>17</v>
      </c>
      <c r="F3" s="40" t="s">
        <v>18</v>
      </c>
      <c r="G3" s="40" t="s">
        <v>19</v>
      </c>
      <c r="H3" s="40" t="s">
        <v>20</v>
      </c>
      <c r="I3" s="40" t="s">
        <v>21</v>
      </c>
      <c r="J3" s="40" t="s">
        <v>22</v>
      </c>
      <c r="K3" s="41" t="s">
        <v>23</v>
      </c>
      <c r="L3" s="41" t="s">
        <v>24</v>
      </c>
      <c r="M3" s="41" t="s">
        <v>25</v>
      </c>
      <c r="N3" s="36"/>
    </row>
    <row r="4" s="34" customFormat="1" ht="93" customHeight="1" spans="1:14">
      <c r="A4" s="40">
        <v>2</v>
      </c>
      <c r="B4" s="41" t="s">
        <v>26</v>
      </c>
      <c r="C4" s="41" t="s">
        <v>15</v>
      </c>
      <c r="D4" s="41" t="s">
        <v>27</v>
      </c>
      <c r="E4" s="41" t="s">
        <v>17</v>
      </c>
      <c r="F4" s="40" t="s">
        <v>18</v>
      </c>
      <c r="G4" s="40" t="s">
        <v>28</v>
      </c>
      <c r="H4" s="40" t="s">
        <v>29</v>
      </c>
      <c r="I4" s="40" t="s">
        <v>30</v>
      </c>
      <c r="J4" s="40" t="s">
        <v>22</v>
      </c>
      <c r="K4" s="41" t="s">
        <v>23</v>
      </c>
      <c r="L4" s="41" t="s">
        <v>24</v>
      </c>
      <c r="M4" s="41" t="s">
        <v>31</v>
      </c>
      <c r="N4" s="36"/>
    </row>
    <row r="5" s="34" customFormat="1" ht="409" customHeight="1" spans="1:16">
      <c r="A5" s="40">
        <v>3</v>
      </c>
      <c r="B5" s="41" t="s">
        <v>32</v>
      </c>
      <c r="C5" s="41" t="s">
        <v>15</v>
      </c>
      <c r="D5" s="41" t="s">
        <v>33</v>
      </c>
      <c r="E5" s="41" t="s">
        <v>17</v>
      </c>
      <c r="F5" s="40" t="s">
        <v>18</v>
      </c>
      <c r="G5" s="40" t="s">
        <v>28</v>
      </c>
      <c r="H5" s="40" t="s">
        <v>34</v>
      </c>
      <c r="I5" s="40" t="s">
        <v>35</v>
      </c>
      <c r="J5" s="40" t="s">
        <v>22</v>
      </c>
      <c r="K5" s="41" t="s">
        <v>23</v>
      </c>
      <c r="L5" s="41" t="s">
        <v>24</v>
      </c>
      <c r="M5" s="49" t="s">
        <v>36</v>
      </c>
      <c r="N5" s="36"/>
      <c r="P5" s="36"/>
    </row>
    <row r="6" s="34" customFormat="1" ht="171" customHeight="1" spans="1:14">
      <c r="A6" s="40">
        <v>4</v>
      </c>
      <c r="B6" s="41" t="s">
        <v>37</v>
      </c>
      <c r="C6" s="41" t="s">
        <v>15</v>
      </c>
      <c r="D6" s="41" t="s">
        <v>38</v>
      </c>
      <c r="E6" s="41" t="s">
        <v>17</v>
      </c>
      <c r="F6" s="40" t="s">
        <v>18</v>
      </c>
      <c r="G6" s="40" t="s">
        <v>19</v>
      </c>
      <c r="H6" s="40" t="s">
        <v>20</v>
      </c>
      <c r="I6" s="40" t="s">
        <v>39</v>
      </c>
      <c r="J6" s="40" t="s">
        <v>22</v>
      </c>
      <c r="K6" s="41" t="s">
        <v>23</v>
      </c>
      <c r="L6" s="41" t="s">
        <v>24</v>
      </c>
      <c r="M6" s="40" t="s">
        <v>40</v>
      </c>
      <c r="N6" s="36"/>
    </row>
    <row r="7" s="34" customFormat="1" ht="80" customHeight="1" spans="1:14">
      <c r="A7" s="40">
        <v>5</v>
      </c>
      <c r="B7" s="41" t="s">
        <v>41</v>
      </c>
      <c r="C7" s="41" t="s">
        <v>15</v>
      </c>
      <c r="D7" s="41" t="s">
        <v>42</v>
      </c>
      <c r="E7" s="41" t="s">
        <v>17</v>
      </c>
      <c r="F7" s="40" t="s">
        <v>18</v>
      </c>
      <c r="G7" s="40" t="s">
        <v>28</v>
      </c>
      <c r="H7" s="40" t="s">
        <v>43</v>
      </c>
      <c r="I7" s="40" t="s">
        <v>44</v>
      </c>
      <c r="J7" s="40" t="s">
        <v>22</v>
      </c>
      <c r="K7" s="41" t="s">
        <v>23</v>
      </c>
      <c r="L7" s="41" t="s">
        <v>24</v>
      </c>
      <c r="M7" s="40" t="s">
        <v>45</v>
      </c>
      <c r="N7" s="36"/>
    </row>
    <row r="8" s="34" customFormat="1" ht="80" customHeight="1" spans="1:14">
      <c r="A8" s="40">
        <v>6</v>
      </c>
      <c r="B8" s="41" t="s">
        <v>46</v>
      </c>
      <c r="C8" s="41" t="s">
        <v>15</v>
      </c>
      <c r="D8" s="41" t="s">
        <v>47</v>
      </c>
      <c r="E8" s="41" t="s">
        <v>17</v>
      </c>
      <c r="F8" s="40" t="s">
        <v>18</v>
      </c>
      <c r="G8" s="40" t="s">
        <v>19</v>
      </c>
      <c r="H8" s="40" t="s">
        <v>20</v>
      </c>
      <c r="I8" s="40" t="s">
        <v>48</v>
      </c>
      <c r="J8" s="40" t="s">
        <v>22</v>
      </c>
      <c r="K8" s="41" t="s">
        <v>23</v>
      </c>
      <c r="L8" s="41" t="s">
        <v>24</v>
      </c>
      <c r="M8" s="40" t="s">
        <v>49</v>
      </c>
      <c r="N8" s="36"/>
    </row>
    <row r="9" s="34" customFormat="1" ht="110" customHeight="1" spans="1:14">
      <c r="A9" s="40">
        <v>7</v>
      </c>
      <c r="B9" s="41" t="s">
        <v>50</v>
      </c>
      <c r="C9" s="41" t="s">
        <v>15</v>
      </c>
      <c r="D9" s="41" t="s">
        <v>51</v>
      </c>
      <c r="E9" s="41" t="s">
        <v>17</v>
      </c>
      <c r="F9" s="40" t="s">
        <v>18</v>
      </c>
      <c r="G9" s="40" t="s">
        <v>19</v>
      </c>
      <c r="H9" s="40" t="s">
        <v>20</v>
      </c>
      <c r="I9" s="40" t="s">
        <v>52</v>
      </c>
      <c r="J9" s="40" t="s">
        <v>22</v>
      </c>
      <c r="K9" s="41" t="s">
        <v>23</v>
      </c>
      <c r="L9" s="41" t="s">
        <v>24</v>
      </c>
      <c r="M9" s="40" t="s">
        <v>53</v>
      </c>
      <c r="N9" s="36"/>
    </row>
    <row r="10" s="34" customFormat="1" ht="90" customHeight="1" spans="1:14">
      <c r="A10" s="40">
        <v>8</v>
      </c>
      <c r="B10" s="41" t="s">
        <v>54</v>
      </c>
      <c r="C10" s="41" t="s">
        <v>15</v>
      </c>
      <c r="D10" s="41" t="s">
        <v>55</v>
      </c>
      <c r="E10" s="41" t="s">
        <v>17</v>
      </c>
      <c r="F10" s="40" t="s">
        <v>18</v>
      </c>
      <c r="G10" s="40" t="s">
        <v>19</v>
      </c>
      <c r="H10" s="40" t="s">
        <v>20</v>
      </c>
      <c r="I10" s="40" t="s">
        <v>56</v>
      </c>
      <c r="J10" s="40" t="s">
        <v>22</v>
      </c>
      <c r="K10" s="41" t="s">
        <v>23</v>
      </c>
      <c r="L10" s="41" t="s">
        <v>24</v>
      </c>
      <c r="M10" s="40" t="s">
        <v>57</v>
      </c>
      <c r="N10" s="36"/>
    </row>
    <row r="11" s="34" customFormat="1" ht="286" customHeight="1" spans="1:16">
      <c r="A11" s="42">
        <v>9</v>
      </c>
      <c r="B11" s="43"/>
      <c r="C11" s="43"/>
      <c r="D11" s="41" t="s">
        <v>58</v>
      </c>
      <c r="E11" s="41" t="s">
        <v>17</v>
      </c>
      <c r="F11" s="40" t="s">
        <v>18</v>
      </c>
      <c r="G11" s="40" t="s">
        <v>19</v>
      </c>
      <c r="H11" s="40" t="s">
        <v>20</v>
      </c>
      <c r="I11" s="42" t="s">
        <v>59</v>
      </c>
      <c r="J11" s="43"/>
      <c r="K11" s="41" t="s">
        <v>23</v>
      </c>
      <c r="L11" s="41" t="s">
        <v>24</v>
      </c>
      <c r="M11" s="41" t="s">
        <v>60</v>
      </c>
      <c r="N11" s="36"/>
      <c r="P11" s="36"/>
    </row>
    <row r="12" s="34" customFormat="1" ht="133" customHeight="1" spans="1:14">
      <c r="A12" s="40">
        <v>10</v>
      </c>
      <c r="B12" s="41" t="s">
        <v>61</v>
      </c>
      <c r="C12" s="41" t="s">
        <v>15</v>
      </c>
      <c r="D12" s="41" t="s">
        <v>62</v>
      </c>
      <c r="E12" s="41" t="s">
        <v>17</v>
      </c>
      <c r="F12" s="40" t="s">
        <v>18</v>
      </c>
      <c r="G12" s="40" t="s">
        <v>28</v>
      </c>
      <c r="H12" s="40" t="s">
        <v>34</v>
      </c>
      <c r="I12" s="40" t="s">
        <v>63</v>
      </c>
      <c r="J12" s="40" t="s">
        <v>22</v>
      </c>
      <c r="K12" s="41" t="s">
        <v>23</v>
      </c>
      <c r="L12" s="41" t="s">
        <v>24</v>
      </c>
      <c r="M12" s="41" t="s">
        <v>64</v>
      </c>
      <c r="N12" s="36"/>
    </row>
    <row r="13" s="34" customFormat="1" ht="133" customHeight="1" spans="1:14">
      <c r="A13" s="40">
        <v>11</v>
      </c>
      <c r="B13" s="41" t="s">
        <v>65</v>
      </c>
      <c r="C13" s="41" t="s">
        <v>15</v>
      </c>
      <c r="D13" s="41" t="s">
        <v>66</v>
      </c>
      <c r="E13" s="41" t="s">
        <v>17</v>
      </c>
      <c r="F13" s="40" t="s">
        <v>18</v>
      </c>
      <c r="G13" s="40" t="s">
        <v>28</v>
      </c>
      <c r="H13" s="40" t="s">
        <v>34</v>
      </c>
      <c r="I13" s="40" t="s">
        <v>67</v>
      </c>
      <c r="J13" s="40" t="s">
        <v>22</v>
      </c>
      <c r="K13" s="41" t="s">
        <v>23</v>
      </c>
      <c r="L13" s="41" t="s">
        <v>24</v>
      </c>
      <c r="M13" s="45" t="s">
        <v>68</v>
      </c>
      <c r="N13" s="36"/>
    </row>
    <row r="14" s="34" customFormat="1" ht="133" customHeight="1" spans="1:14">
      <c r="A14" s="40">
        <v>12</v>
      </c>
      <c r="B14" s="41" t="s">
        <v>69</v>
      </c>
      <c r="C14" s="41" t="s">
        <v>15</v>
      </c>
      <c r="D14" s="41" t="s">
        <v>70</v>
      </c>
      <c r="E14" s="41" t="s">
        <v>17</v>
      </c>
      <c r="F14" s="40" t="s">
        <v>18</v>
      </c>
      <c r="G14" s="40" t="s">
        <v>28</v>
      </c>
      <c r="H14" s="40" t="s">
        <v>34</v>
      </c>
      <c r="I14" s="40" t="s">
        <v>71</v>
      </c>
      <c r="J14" s="40" t="s">
        <v>22</v>
      </c>
      <c r="K14" s="41" t="s">
        <v>23</v>
      </c>
      <c r="L14" s="41" t="s">
        <v>24</v>
      </c>
      <c r="M14" s="50" t="s">
        <v>72</v>
      </c>
      <c r="N14" s="36"/>
    </row>
    <row r="15" s="34" customFormat="1" ht="133" customHeight="1" spans="1:14">
      <c r="A15" s="40">
        <v>13</v>
      </c>
      <c r="B15" s="41" t="s">
        <v>73</v>
      </c>
      <c r="C15" s="41" t="s">
        <v>15</v>
      </c>
      <c r="D15" s="41" t="s">
        <v>74</v>
      </c>
      <c r="E15" s="41" t="s">
        <v>17</v>
      </c>
      <c r="F15" s="40" t="s">
        <v>18</v>
      </c>
      <c r="G15" s="40" t="s">
        <v>28</v>
      </c>
      <c r="H15" s="40" t="s">
        <v>34</v>
      </c>
      <c r="I15" s="40" t="s">
        <v>75</v>
      </c>
      <c r="J15" s="40" t="s">
        <v>22</v>
      </c>
      <c r="K15" s="41" t="s">
        <v>23</v>
      </c>
      <c r="L15" s="41" t="s">
        <v>24</v>
      </c>
      <c r="M15" s="50" t="s">
        <v>76</v>
      </c>
      <c r="N15" s="36"/>
    </row>
    <row r="16" s="34" customFormat="1" ht="133" customHeight="1" spans="1:14">
      <c r="A16" s="40">
        <v>14</v>
      </c>
      <c r="B16" s="41" t="s">
        <v>77</v>
      </c>
      <c r="C16" s="41" t="s">
        <v>15</v>
      </c>
      <c r="D16" s="41" t="s">
        <v>78</v>
      </c>
      <c r="E16" s="41" t="s">
        <v>17</v>
      </c>
      <c r="F16" s="40" t="s">
        <v>18</v>
      </c>
      <c r="G16" s="40" t="s">
        <v>28</v>
      </c>
      <c r="H16" s="40" t="s">
        <v>34</v>
      </c>
      <c r="I16" s="40" t="s">
        <v>79</v>
      </c>
      <c r="J16" s="40" t="s">
        <v>22</v>
      </c>
      <c r="K16" s="41" t="s">
        <v>23</v>
      </c>
      <c r="L16" s="41" t="s">
        <v>24</v>
      </c>
      <c r="M16" s="50" t="s">
        <v>80</v>
      </c>
      <c r="N16" s="36"/>
    </row>
    <row r="17" s="34" customFormat="1" ht="133" customHeight="1" spans="1:14">
      <c r="A17" s="40">
        <v>15</v>
      </c>
      <c r="B17" s="41" t="s">
        <v>81</v>
      </c>
      <c r="C17" s="41" t="s">
        <v>15</v>
      </c>
      <c r="D17" s="41" t="s">
        <v>82</v>
      </c>
      <c r="E17" s="41" t="s">
        <v>17</v>
      </c>
      <c r="F17" s="40" t="s">
        <v>83</v>
      </c>
      <c r="G17" s="40" t="s">
        <v>84</v>
      </c>
      <c r="H17" s="40" t="s">
        <v>85</v>
      </c>
      <c r="I17" s="40" t="s">
        <v>86</v>
      </c>
      <c r="J17" s="40" t="s">
        <v>22</v>
      </c>
      <c r="K17" s="41" t="s">
        <v>23</v>
      </c>
      <c r="L17" s="41" t="s">
        <v>24</v>
      </c>
      <c r="M17" s="50" t="s">
        <v>87</v>
      </c>
      <c r="N17" s="36"/>
    </row>
    <row r="18" s="34" customFormat="1" ht="309" customHeight="1" spans="1:14">
      <c r="A18" s="40">
        <v>16</v>
      </c>
      <c r="B18" s="41" t="s">
        <v>88</v>
      </c>
      <c r="C18" s="41" t="s">
        <v>15</v>
      </c>
      <c r="D18" s="41" t="s">
        <v>89</v>
      </c>
      <c r="E18" s="41" t="s">
        <v>17</v>
      </c>
      <c r="F18" s="40" t="s">
        <v>83</v>
      </c>
      <c r="G18" s="40" t="s">
        <v>84</v>
      </c>
      <c r="H18" s="40" t="s">
        <v>85</v>
      </c>
      <c r="I18" s="40" t="s">
        <v>90</v>
      </c>
      <c r="J18" s="40" t="s">
        <v>22</v>
      </c>
      <c r="K18" s="41" t="s">
        <v>23</v>
      </c>
      <c r="L18" s="41" t="s">
        <v>24</v>
      </c>
      <c r="M18" s="50" t="s">
        <v>91</v>
      </c>
      <c r="N18" s="36"/>
    </row>
    <row r="19" s="34" customFormat="1" ht="133" customHeight="1" spans="1:14">
      <c r="A19" s="40">
        <v>17</v>
      </c>
      <c r="B19" s="41" t="s">
        <v>92</v>
      </c>
      <c r="C19" s="41" t="s">
        <v>15</v>
      </c>
      <c r="D19" s="41" t="s">
        <v>93</v>
      </c>
      <c r="E19" s="41" t="s">
        <v>17</v>
      </c>
      <c r="F19" s="40" t="s">
        <v>18</v>
      </c>
      <c r="G19" s="40" t="s">
        <v>28</v>
      </c>
      <c r="H19" s="40" t="s">
        <v>34</v>
      </c>
      <c r="I19" s="40" t="s">
        <v>94</v>
      </c>
      <c r="J19" s="40" t="s">
        <v>22</v>
      </c>
      <c r="K19" s="41" t="s">
        <v>23</v>
      </c>
      <c r="L19" s="41" t="s">
        <v>24</v>
      </c>
      <c r="M19" s="41" t="s">
        <v>95</v>
      </c>
      <c r="N19" s="36"/>
    </row>
    <row r="20" s="35" customFormat="1" ht="408" customHeight="1" spans="1:14">
      <c r="A20" s="44">
        <v>18</v>
      </c>
      <c r="B20" s="45" t="s">
        <v>96</v>
      </c>
      <c r="C20" s="45" t="s">
        <v>15</v>
      </c>
      <c r="D20" s="45" t="s">
        <v>97</v>
      </c>
      <c r="E20" s="45" t="s">
        <v>17</v>
      </c>
      <c r="F20" s="44" t="s">
        <v>83</v>
      </c>
      <c r="G20" s="44" t="s">
        <v>28</v>
      </c>
      <c r="H20" s="44" t="s">
        <v>98</v>
      </c>
      <c r="I20" s="44" t="s">
        <v>99</v>
      </c>
      <c r="J20" s="44" t="s">
        <v>22</v>
      </c>
      <c r="K20" s="45" t="s">
        <v>23</v>
      </c>
      <c r="L20" s="45" t="s">
        <v>24</v>
      </c>
      <c r="M20" s="46" t="s">
        <v>100</v>
      </c>
      <c r="N20" s="51"/>
    </row>
    <row r="21" s="35" customFormat="1" ht="355" customHeight="1" spans="1:14">
      <c r="A21" s="44">
        <v>19</v>
      </c>
      <c r="B21" s="45" t="s">
        <v>101</v>
      </c>
      <c r="C21" s="45" t="s">
        <v>15</v>
      </c>
      <c r="D21" s="45" t="s">
        <v>102</v>
      </c>
      <c r="E21" s="45" t="s">
        <v>17</v>
      </c>
      <c r="F21" s="44" t="s">
        <v>83</v>
      </c>
      <c r="G21" s="44" t="s">
        <v>28</v>
      </c>
      <c r="H21" s="44" t="s">
        <v>98</v>
      </c>
      <c r="I21" s="44" t="s">
        <v>103</v>
      </c>
      <c r="J21" s="44" t="s">
        <v>22</v>
      </c>
      <c r="K21" s="45" t="s">
        <v>23</v>
      </c>
      <c r="L21" s="45" t="s">
        <v>24</v>
      </c>
      <c r="M21" s="52" t="s">
        <v>104</v>
      </c>
      <c r="N21" s="51"/>
    </row>
    <row r="22" s="35" customFormat="1" ht="223" customHeight="1" spans="1:14">
      <c r="A22" s="44">
        <v>20</v>
      </c>
      <c r="B22" s="45" t="s">
        <v>105</v>
      </c>
      <c r="C22" s="45" t="s">
        <v>15</v>
      </c>
      <c r="D22" s="45" t="s">
        <v>106</v>
      </c>
      <c r="E22" s="45" t="s">
        <v>17</v>
      </c>
      <c r="F22" s="44" t="s">
        <v>83</v>
      </c>
      <c r="G22" s="44" t="s">
        <v>84</v>
      </c>
      <c r="H22" s="44" t="s">
        <v>107</v>
      </c>
      <c r="I22" s="44" t="s">
        <v>108</v>
      </c>
      <c r="J22" s="44" t="s">
        <v>22</v>
      </c>
      <c r="K22" s="45" t="s">
        <v>23</v>
      </c>
      <c r="L22" s="45" t="s">
        <v>24</v>
      </c>
      <c r="M22" s="46" t="s">
        <v>109</v>
      </c>
      <c r="N22" s="51"/>
    </row>
    <row r="23" s="35" customFormat="1" ht="409" customHeight="1" spans="1:14">
      <c r="A23" s="44">
        <v>21</v>
      </c>
      <c r="B23" s="45" t="s">
        <v>110</v>
      </c>
      <c r="C23" s="45" t="s">
        <v>15</v>
      </c>
      <c r="D23" s="45" t="s">
        <v>111</v>
      </c>
      <c r="E23" s="45" t="s">
        <v>17</v>
      </c>
      <c r="F23" s="44" t="s">
        <v>83</v>
      </c>
      <c r="G23" s="44" t="s">
        <v>84</v>
      </c>
      <c r="H23" s="44" t="s">
        <v>112</v>
      </c>
      <c r="I23" s="44" t="s">
        <v>113</v>
      </c>
      <c r="J23" s="44" t="s">
        <v>22</v>
      </c>
      <c r="K23" s="45" t="s">
        <v>23</v>
      </c>
      <c r="L23" s="45" t="s">
        <v>24</v>
      </c>
      <c r="M23" s="46" t="s">
        <v>114</v>
      </c>
      <c r="N23" s="51"/>
    </row>
    <row r="24" s="35" customFormat="1" ht="133" customHeight="1" spans="1:14">
      <c r="A24" s="44">
        <v>22</v>
      </c>
      <c r="B24" s="45" t="s">
        <v>115</v>
      </c>
      <c r="C24" s="45" t="s">
        <v>15</v>
      </c>
      <c r="D24" s="46" t="s">
        <v>116</v>
      </c>
      <c r="E24" s="46" t="s">
        <v>17</v>
      </c>
      <c r="F24" s="47" t="s">
        <v>18</v>
      </c>
      <c r="G24" s="47" t="s">
        <v>19</v>
      </c>
      <c r="H24" s="47" t="s">
        <v>20</v>
      </c>
      <c r="I24" s="47" t="s">
        <v>117</v>
      </c>
      <c r="J24" s="47" t="s">
        <v>22</v>
      </c>
      <c r="K24" s="46" t="s">
        <v>23</v>
      </c>
      <c r="L24" s="46" t="s">
        <v>24</v>
      </c>
      <c r="M24" s="52" t="s">
        <v>118</v>
      </c>
      <c r="N24" s="51"/>
    </row>
    <row r="25" s="35" customFormat="1" ht="408" customHeight="1" spans="1:14">
      <c r="A25" s="44">
        <v>23</v>
      </c>
      <c r="B25" s="45" t="s">
        <v>119</v>
      </c>
      <c r="C25" s="45" t="s">
        <v>15</v>
      </c>
      <c r="D25" s="45" t="s">
        <v>120</v>
      </c>
      <c r="E25" s="45" t="s">
        <v>17</v>
      </c>
      <c r="F25" s="44" t="s">
        <v>83</v>
      </c>
      <c r="G25" s="44" t="s">
        <v>84</v>
      </c>
      <c r="H25" s="44" t="s">
        <v>121</v>
      </c>
      <c r="I25" s="44" t="s">
        <v>122</v>
      </c>
      <c r="J25" s="44" t="s">
        <v>22</v>
      </c>
      <c r="K25" s="45" t="s">
        <v>23</v>
      </c>
      <c r="L25" s="45" t="s">
        <v>24</v>
      </c>
      <c r="M25" s="52" t="s">
        <v>123</v>
      </c>
      <c r="N25" s="51"/>
    </row>
    <row r="26" s="35" customFormat="1" ht="133" customHeight="1" spans="1:14">
      <c r="A26" s="44">
        <v>24</v>
      </c>
      <c r="B26" s="45" t="s">
        <v>124</v>
      </c>
      <c r="C26" s="45" t="s">
        <v>15</v>
      </c>
      <c r="D26" s="45" t="s">
        <v>125</v>
      </c>
      <c r="E26" s="45" t="s">
        <v>17</v>
      </c>
      <c r="F26" s="44" t="s">
        <v>18</v>
      </c>
      <c r="G26" s="44" t="s">
        <v>28</v>
      </c>
      <c r="H26" s="44" t="s">
        <v>126</v>
      </c>
      <c r="I26" s="44" t="s">
        <v>127</v>
      </c>
      <c r="J26" s="44" t="s">
        <v>22</v>
      </c>
      <c r="K26" s="45" t="s">
        <v>23</v>
      </c>
      <c r="L26" s="45" t="s">
        <v>24</v>
      </c>
      <c r="M26" s="53" t="s">
        <v>128</v>
      </c>
      <c r="N26" s="51"/>
    </row>
    <row r="27" s="35" customFormat="1" ht="304" customHeight="1" spans="1:14">
      <c r="A27" s="44">
        <v>25</v>
      </c>
      <c r="B27" s="45" t="s">
        <v>129</v>
      </c>
      <c r="C27" s="45" t="s">
        <v>15</v>
      </c>
      <c r="D27" s="45" t="s">
        <v>130</v>
      </c>
      <c r="E27" s="45" t="s">
        <v>17</v>
      </c>
      <c r="F27" s="44" t="s">
        <v>83</v>
      </c>
      <c r="G27" s="44" t="s">
        <v>84</v>
      </c>
      <c r="H27" s="44" t="s">
        <v>121</v>
      </c>
      <c r="I27" s="44" t="s">
        <v>131</v>
      </c>
      <c r="J27" s="44" t="s">
        <v>22</v>
      </c>
      <c r="K27" s="45" t="s">
        <v>23</v>
      </c>
      <c r="L27" s="45" t="s">
        <v>24</v>
      </c>
      <c r="M27" s="52" t="s">
        <v>132</v>
      </c>
      <c r="N27" s="51"/>
    </row>
    <row r="28" s="35" customFormat="1" ht="133" customHeight="1" spans="1:14">
      <c r="A28" s="44">
        <v>26</v>
      </c>
      <c r="B28" s="45" t="s">
        <v>133</v>
      </c>
      <c r="C28" s="45" t="s">
        <v>15</v>
      </c>
      <c r="D28" s="45" t="s">
        <v>134</v>
      </c>
      <c r="E28" s="45" t="s">
        <v>17</v>
      </c>
      <c r="F28" s="44" t="s">
        <v>18</v>
      </c>
      <c r="G28" s="44" t="s">
        <v>28</v>
      </c>
      <c r="H28" s="44" t="s">
        <v>34</v>
      </c>
      <c r="I28" s="44" t="s">
        <v>135</v>
      </c>
      <c r="J28" s="44" t="s">
        <v>22</v>
      </c>
      <c r="K28" s="45" t="s">
        <v>23</v>
      </c>
      <c r="L28" s="45" t="s">
        <v>24</v>
      </c>
      <c r="M28" s="45" t="s">
        <v>136</v>
      </c>
      <c r="N28" s="51"/>
    </row>
    <row r="29" s="35" customFormat="1" ht="133" customHeight="1" spans="1:14">
      <c r="A29" s="44">
        <v>27</v>
      </c>
      <c r="B29" s="45" t="s">
        <v>137</v>
      </c>
      <c r="C29" s="45" t="s">
        <v>15</v>
      </c>
      <c r="D29" s="45" t="s">
        <v>138</v>
      </c>
      <c r="E29" s="45" t="s">
        <v>17</v>
      </c>
      <c r="F29" s="44" t="s">
        <v>18</v>
      </c>
      <c r="G29" s="44" t="s">
        <v>28</v>
      </c>
      <c r="H29" s="44" t="s">
        <v>126</v>
      </c>
      <c r="I29" s="44" t="s">
        <v>139</v>
      </c>
      <c r="J29" s="44" t="s">
        <v>22</v>
      </c>
      <c r="K29" s="45" t="s">
        <v>23</v>
      </c>
      <c r="L29" s="45" t="s">
        <v>24</v>
      </c>
      <c r="M29" s="54" t="s">
        <v>140</v>
      </c>
      <c r="N29" s="51"/>
    </row>
    <row r="30" s="35" customFormat="1" ht="133" customHeight="1" spans="1:14">
      <c r="A30" s="44">
        <v>28</v>
      </c>
      <c r="B30" s="45" t="s">
        <v>141</v>
      </c>
      <c r="C30" s="45" t="s">
        <v>15</v>
      </c>
      <c r="D30" s="45" t="s">
        <v>142</v>
      </c>
      <c r="E30" s="45" t="s">
        <v>17</v>
      </c>
      <c r="F30" s="44" t="s">
        <v>83</v>
      </c>
      <c r="G30" s="44" t="s">
        <v>84</v>
      </c>
      <c r="H30" s="44" t="s">
        <v>143</v>
      </c>
      <c r="I30" s="44" t="s">
        <v>144</v>
      </c>
      <c r="J30" s="44" t="s">
        <v>22</v>
      </c>
      <c r="K30" s="45" t="s">
        <v>23</v>
      </c>
      <c r="L30" s="45" t="s">
        <v>24</v>
      </c>
      <c r="M30" s="45" t="s">
        <v>145</v>
      </c>
      <c r="N30" s="51"/>
    </row>
    <row r="31" s="35" customFormat="1" ht="409" customHeight="1" spans="1:14">
      <c r="A31" s="44">
        <v>29</v>
      </c>
      <c r="B31" s="45" t="s">
        <v>146</v>
      </c>
      <c r="C31" s="45" t="s">
        <v>15</v>
      </c>
      <c r="D31" s="46" t="s">
        <v>147</v>
      </c>
      <c r="E31" s="46" t="s">
        <v>17</v>
      </c>
      <c r="F31" s="47" t="s">
        <v>18</v>
      </c>
      <c r="G31" s="47" t="s">
        <v>28</v>
      </c>
      <c r="H31" s="47" t="s">
        <v>148</v>
      </c>
      <c r="I31" s="47" t="s">
        <v>149</v>
      </c>
      <c r="J31" s="47" t="s">
        <v>22</v>
      </c>
      <c r="K31" s="46" t="s">
        <v>23</v>
      </c>
      <c r="L31" s="46" t="s">
        <v>24</v>
      </c>
      <c r="M31" s="46" t="s">
        <v>150</v>
      </c>
      <c r="N31" s="51"/>
    </row>
    <row r="32" s="35" customFormat="1" ht="173" customHeight="1" spans="1:15">
      <c r="A32" s="44">
        <v>30</v>
      </c>
      <c r="B32" s="45" t="s">
        <v>151</v>
      </c>
      <c r="C32" s="45" t="s">
        <v>15</v>
      </c>
      <c r="D32" s="48" t="s">
        <v>152</v>
      </c>
      <c r="E32" s="45" t="s">
        <v>17</v>
      </c>
      <c r="F32" s="44" t="s">
        <v>18</v>
      </c>
      <c r="G32" s="44" t="s">
        <v>28</v>
      </c>
      <c r="H32" s="44" t="s">
        <v>148</v>
      </c>
      <c r="I32" s="44" t="s">
        <v>153</v>
      </c>
      <c r="J32" s="44" t="s">
        <v>22</v>
      </c>
      <c r="K32" s="45" t="s">
        <v>23</v>
      </c>
      <c r="L32" s="45" t="s">
        <v>24</v>
      </c>
      <c r="M32" s="46" t="s">
        <v>154</v>
      </c>
      <c r="N32" s="51"/>
      <c r="O32" s="51"/>
    </row>
    <row r="33" s="35" customFormat="1" ht="328" customHeight="1" spans="1:14">
      <c r="A33" s="44">
        <v>31</v>
      </c>
      <c r="B33" s="45" t="s">
        <v>155</v>
      </c>
      <c r="C33" s="45" t="s">
        <v>15</v>
      </c>
      <c r="D33" s="45" t="s">
        <v>156</v>
      </c>
      <c r="E33" s="45" t="s">
        <v>17</v>
      </c>
      <c r="F33" s="44" t="s">
        <v>18</v>
      </c>
      <c r="G33" s="44" t="s">
        <v>28</v>
      </c>
      <c r="H33" s="44" t="s">
        <v>148</v>
      </c>
      <c r="I33" s="44" t="s">
        <v>157</v>
      </c>
      <c r="J33" s="44" t="s">
        <v>22</v>
      </c>
      <c r="K33" s="45" t="s">
        <v>23</v>
      </c>
      <c r="L33" s="45" t="s">
        <v>24</v>
      </c>
      <c r="M33" s="46" t="s">
        <v>158</v>
      </c>
      <c r="N33" s="51"/>
    </row>
    <row r="34" s="35" customFormat="1" ht="173" customHeight="1" spans="1:14">
      <c r="A34" s="44">
        <v>32</v>
      </c>
      <c r="B34" s="45" t="s">
        <v>159</v>
      </c>
      <c r="C34" s="45" t="s">
        <v>15</v>
      </c>
      <c r="D34" s="45" t="s">
        <v>160</v>
      </c>
      <c r="E34" s="45" t="s">
        <v>17</v>
      </c>
      <c r="F34" s="44" t="s">
        <v>83</v>
      </c>
      <c r="G34" s="44" t="s">
        <v>28</v>
      </c>
      <c r="H34" s="44" t="s">
        <v>161</v>
      </c>
      <c r="I34" s="44" t="s">
        <v>162</v>
      </c>
      <c r="J34" s="44" t="s">
        <v>22</v>
      </c>
      <c r="K34" s="45" t="s">
        <v>23</v>
      </c>
      <c r="L34" s="45" t="s">
        <v>24</v>
      </c>
      <c r="M34" s="45" t="s">
        <v>163</v>
      </c>
      <c r="N34" s="51"/>
    </row>
    <row r="35" s="35" customFormat="1" ht="133" customHeight="1" spans="1:14">
      <c r="A35" s="44">
        <v>33</v>
      </c>
      <c r="B35" s="45" t="s">
        <v>164</v>
      </c>
      <c r="C35" s="45" t="s">
        <v>15</v>
      </c>
      <c r="D35" s="45" t="s">
        <v>165</v>
      </c>
      <c r="E35" s="45" t="s">
        <v>17</v>
      </c>
      <c r="F35" s="44" t="s">
        <v>83</v>
      </c>
      <c r="G35" s="44" t="s">
        <v>28</v>
      </c>
      <c r="H35" s="44" t="s">
        <v>161</v>
      </c>
      <c r="I35" s="44" t="s">
        <v>166</v>
      </c>
      <c r="J35" s="44" t="s">
        <v>22</v>
      </c>
      <c r="K35" s="45" t="s">
        <v>23</v>
      </c>
      <c r="L35" s="45" t="s">
        <v>24</v>
      </c>
      <c r="M35" s="45" t="s">
        <v>167</v>
      </c>
      <c r="N35" s="51"/>
    </row>
    <row r="36" s="35" customFormat="1" ht="133" customHeight="1" spans="1:14">
      <c r="A36" s="44">
        <v>34</v>
      </c>
      <c r="B36" s="45" t="s">
        <v>168</v>
      </c>
      <c r="C36" s="45" t="s">
        <v>15</v>
      </c>
      <c r="D36" s="45" t="s">
        <v>169</v>
      </c>
      <c r="E36" s="45" t="s">
        <v>17</v>
      </c>
      <c r="F36" s="44" t="s">
        <v>83</v>
      </c>
      <c r="G36" s="44" t="s">
        <v>28</v>
      </c>
      <c r="H36" s="44" t="s">
        <v>161</v>
      </c>
      <c r="I36" s="44" t="s">
        <v>170</v>
      </c>
      <c r="J36" s="44" t="s">
        <v>22</v>
      </c>
      <c r="K36" s="45" t="s">
        <v>23</v>
      </c>
      <c r="L36" s="45" t="s">
        <v>24</v>
      </c>
      <c r="M36" s="45" t="s">
        <v>163</v>
      </c>
      <c r="N36" s="51"/>
    </row>
    <row r="37" s="35" customFormat="1" ht="133" customHeight="1" spans="1:14">
      <c r="A37" s="44">
        <v>35</v>
      </c>
      <c r="B37" s="45" t="s">
        <v>171</v>
      </c>
      <c r="C37" s="45" t="s">
        <v>15</v>
      </c>
      <c r="D37" s="45" t="s">
        <v>172</v>
      </c>
      <c r="E37" s="45" t="s">
        <v>17</v>
      </c>
      <c r="F37" s="44" t="s">
        <v>83</v>
      </c>
      <c r="G37" s="44" t="s">
        <v>84</v>
      </c>
      <c r="H37" s="44" t="s">
        <v>173</v>
      </c>
      <c r="I37" s="44" t="s">
        <v>174</v>
      </c>
      <c r="J37" s="44" t="s">
        <v>22</v>
      </c>
      <c r="K37" s="45" t="s">
        <v>23</v>
      </c>
      <c r="L37" s="45" t="s">
        <v>24</v>
      </c>
      <c r="M37" s="46" t="s">
        <v>175</v>
      </c>
      <c r="N37" s="51"/>
    </row>
    <row r="38" s="35" customFormat="1" ht="133" customHeight="1" spans="1:14">
      <c r="A38" s="44">
        <v>36</v>
      </c>
      <c r="B38" s="45" t="s">
        <v>176</v>
      </c>
      <c r="C38" s="45" t="s">
        <v>15</v>
      </c>
      <c r="D38" s="45" t="s">
        <v>177</v>
      </c>
      <c r="E38" s="45" t="s">
        <v>17</v>
      </c>
      <c r="F38" s="44" t="s">
        <v>83</v>
      </c>
      <c r="G38" s="44" t="s">
        <v>84</v>
      </c>
      <c r="H38" s="44" t="s">
        <v>173</v>
      </c>
      <c r="I38" s="44" t="s">
        <v>178</v>
      </c>
      <c r="J38" s="44" t="s">
        <v>22</v>
      </c>
      <c r="K38" s="45" t="s">
        <v>23</v>
      </c>
      <c r="L38" s="45" t="s">
        <v>24</v>
      </c>
      <c r="M38" s="45" t="s">
        <v>179</v>
      </c>
      <c r="N38" s="51"/>
    </row>
    <row r="39" s="35" customFormat="1" ht="133" customHeight="1" spans="1:14">
      <c r="A39" s="44">
        <v>37</v>
      </c>
      <c r="B39" s="45" t="s">
        <v>180</v>
      </c>
      <c r="C39" s="45" t="s">
        <v>15</v>
      </c>
      <c r="D39" s="45" t="s">
        <v>181</v>
      </c>
      <c r="E39" s="45" t="s">
        <v>17</v>
      </c>
      <c r="F39" s="44" t="s">
        <v>83</v>
      </c>
      <c r="G39" s="44" t="s">
        <v>84</v>
      </c>
      <c r="H39" s="44" t="s">
        <v>173</v>
      </c>
      <c r="I39" s="44" t="s">
        <v>182</v>
      </c>
      <c r="J39" s="44" t="s">
        <v>22</v>
      </c>
      <c r="K39" s="45" t="s">
        <v>23</v>
      </c>
      <c r="L39" s="45" t="s">
        <v>24</v>
      </c>
      <c r="M39" s="45" t="s">
        <v>183</v>
      </c>
      <c r="N39" s="51"/>
    </row>
    <row r="40" s="35" customFormat="1" ht="133" customHeight="1" spans="1:14">
      <c r="A40" s="44">
        <v>38</v>
      </c>
      <c r="B40" s="45" t="s">
        <v>184</v>
      </c>
      <c r="C40" s="45" t="s">
        <v>15</v>
      </c>
      <c r="D40" s="45" t="s">
        <v>185</v>
      </c>
      <c r="E40" s="45" t="s">
        <v>17</v>
      </c>
      <c r="F40" s="44" t="s">
        <v>83</v>
      </c>
      <c r="G40" s="44" t="s">
        <v>84</v>
      </c>
      <c r="H40" s="44" t="s">
        <v>173</v>
      </c>
      <c r="I40" s="44" t="s">
        <v>186</v>
      </c>
      <c r="J40" s="44" t="s">
        <v>22</v>
      </c>
      <c r="K40" s="45" t="s">
        <v>23</v>
      </c>
      <c r="L40" s="45" t="s">
        <v>24</v>
      </c>
      <c r="M40" s="46" t="s">
        <v>187</v>
      </c>
      <c r="N40" s="51"/>
    </row>
    <row r="41" s="35" customFormat="1" ht="133" customHeight="1" spans="1:14">
      <c r="A41" s="44">
        <v>39</v>
      </c>
      <c r="B41" s="45" t="s">
        <v>188</v>
      </c>
      <c r="C41" s="45" t="s">
        <v>15</v>
      </c>
      <c r="D41" s="45" t="s">
        <v>189</v>
      </c>
      <c r="E41" s="45" t="s">
        <v>17</v>
      </c>
      <c r="F41" s="44" t="s">
        <v>83</v>
      </c>
      <c r="G41" s="44" t="s">
        <v>84</v>
      </c>
      <c r="H41" s="44" t="s">
        <v>173</v>
      </c>
      <c r="I41" s="44" t="s">
        <v>190</v>
      </c>
      <c r="J41" s="44" t="s">
        <v>22</v>
      </c>
      <c r="K41" s="45" t="s">
        <v>23</v>
      </c>
      <c r="L41" s="45" t="s">
        <v>24</v>
      </c>
      <c r="M41" s="46" t="s">
        <v>191</v>
      </c>
      <c r="N41" s="51"/>
    </row>
    <row r="42" s="35" customFormat="1" ht="133" customHeight="1" spans="1:14">
      <c r="A42" s="44">
        <v>40</v>
      </c>
      <c r="B42" s="45" t="s">
        <v>192</v>
      </c>
      <c r="C42" s="45" t="s">
        <v>15</v>
      </c>
      <c r="D42" s="45" t="s">
        <v>193</v>
      </c>
      <c r="E42" s="45" t="s">
        <v>17</v>
      </c>
      <c r="F42" s="44" t="s">
        <v>83</v>
      </c>
      <c r="G42" s="44" t="s">
        <v>84</v>
      </c>
      <c r="H42" s="44" t="s">
        <v>194</v>
      </c>
      <c r="I42" s="44" t="s">
        <v>195</v>
      </c>
      <c r="J42" s="44" t="s">
        <v>22</v>
      </c>
      <c r="K42" s="45" t="s">
        <v>23</v>
      </c>
      <c r="L42" s="45" t="s">
        <v>24</v>
      </c>
      <c r="M42" s="45" t="s">
        <v>196</v>
      </c>
      <c r="N42" s="51"/>
    </row>
    <row r="43" s="35" customFormat="1" ht="133" customHeight="1" spans="1:14">
      <c r="A43" s="44">
        <v>41</v>
      </c>
      <c r="B43" s="45" t="s">
        <v>197</v>
      </c>
      <c r="C43" s="45" t="s">
        <v>15</v>
      </c>
      <c r="D43" s="45" t="s">
        <v>198</v>
      </c>
      <c r="E43" s="45" t="s">
        <v>17</v>
      </c>
      <c r="F43" s="44" t="s">
        <v>18</v>
      </c>
      <c r="G43" s="44" t="s">
        <v>28</v>
      </c>
      <c r="H43" s="44" t="s">
        <v>43</v>
      </c>
      <c r="I43" s="44" t="s">
        <v>199</v>
      </c>
      <c r="J43" s="44" t="s">
        <v>22</v>
      </c>
      <c r="K43" s="45" t="s">
        <v>23</v>
      </c>
      <c r="L43" s="45" t="s">
        <v>24</v>
      </c>
      <c r="M43" s="45" t="s">
        <v>200</v>
      </c>
      <c r="N43" s="51"/>
    </row>
  </sheetData>
  <autoFilter xmlns:etc="http://www.wps.cn/officeDocument/2017/etCustomData" ref="A2:P43" etc:filterBottomFollowUsedRange="0">
    <extLst/>
  </autoFilter>
  <mergeCells count="1">
    <mergeCell ref="A1:M1"/>
  </mergeCells>
  <hyperlinks>
    <hyperlink ref="M5" location="Sheet1!A1" display="问题及回复详见“Sheet1”"/>
    <hyperlink ref="M29" location="Sheet3!A1" display="问题及回复详见“Sheet3”"/>
    <hyperlink ref="M26" location="Sheet2!A1" display="问题及回复详见“Sheet2”"/>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20"/>
  <sheetViews>
    <sheetView zoomScale="40" zoomScaleNormal="40" topLeftCell="A11" workbookViewId="0">
      <selection activeCell="D41" sqref="D41"/>
    </sheetView>
  </sheetViews>
  <sheetFormatPr defaultColWidth="9" defaultRowHeight="13.5" outlineLevelCol="3"/>
  <cols>
    <col min="1" max="1" width="7.5" style="18" customWidth="1"/>
    <col min="2" max="2" width="31.75" style="18" customWidth="1"/>
    <col min="3" max="3" width="24.5" style="18" customWidth="1"/>
    <col min="4" max="4" width="38.75" style="18" customWidth="1"/>
    <col min="5" max="16384" width="9" style="18"/>
  </cols>
  <sheetData>
    <row r="1" ht="37" customHeight="1" spans="1:4">
      <c r="A1" s="19" t="s">
        <v>1</v>
      </c>
      <c r="B1" s="19" t="s">
        <v>201</v>
      </c>
      <c r="C1" s="19" t="s">
        <v>202</v>
      </c>
      <c r="D1" s="19" t="s">
        <v>203</v>
      </c>
    </row>
    <row r="2" ht="161" customHeight="1" spans="1:4">
      <c r="A2" s="7">
        <v>1</v>
      </c>
      <c r="B2" s="20" t="s">
        <v>204</v>
      </c>
      <c r="C2" s="21" t="str">
        <f>_xlfn.DISPIMG("ID_6A98B7810868453DA33E997D67739A6F",1)</f>
        <v>=DISPIMG("ID_6A98B7810868453DA33E997D67739A6F",1)</v>
      </c>
      <c r="D2" s="10" t="s">
        <v>205</v>
      </c>
    </row>
    <row r="3" ht="78" customHeight="1" spans="1:4">
      <c r="A3" s="22">
        <v>2</v>
      </c>
      <c r="B3" s="23" t="s">
        <v>206</v>
      </c>
      <c r="C3" s="21" t="str">
        <f>_xlfn.DISPIMG("ID_5AD9E94CF0F74D99B14BA09E169AC323",1)</f>
        <v>=DISPIMG("ID_5AD9E94CF0F74D99B14BA09E169AC323",1)</v>
      </c>
      <c r="D3" s="24" t="s">
        <v>207</v>
      </c>
    </row>
    <row r="4" ht="48" customHeight="1" spans="1:4">
      <c r="A4" s="25"/>
      <c r="B4" s="26"/>
      <c r="C4" s="21" t="str">
        <f>_xlfn.DISPIMG("ID_EA41A6AD7B5D4EA39E384AC730C3F9F2",1)</f>
        <v>=DISPIMG("ID_EA41A6AD7B5D4EA39E384AC730C3F9F2",1)</v>
      </c>
      <c r="D4" s="27"/>
    </row>
    <row r="5" ht="48" customHeight="1" spans="1:4">
      <c r="A5" s="28"/>
      <c r="B5" s="29"/>
      <c r="C5" s="21" t="str">
        <f>_xlfn.DISPIMG("ID_51F8F2B99B5149C39A4088B755F71A1E",1)</f>
        <v>=DISPIMG("ID_51F8F2B99B5149C39A4088B755F71A1E",1)</v>
      </c>
      <c r="D5" s="30"/>
    </row>
    <row r="6" ht="175" customHeight="1" spans="1:4">
      <c r="A6" s="7">
        <v>3</v>
      </c>
      <c r="B6" s="31" t="s">
        <v>208</v>
      </c>
      <c r="C6" s="21" t="str">
        <f>_xlfn.DISPIMG("ID_DEBDAEC5BEB94C40BBE26BA34D124394",1)</f>
        <v>=DISPIMG("ID_DEBDAEC5BEB94C40BBE26BA34D124394",1)</v>
      </c>
      <c r="D6" s="10" t="s">
        <v>209</v>
      </c>
    </row>
    <row r="7" ht="93" customHeight="1" spans="1:4">
      <c r="A7" s="22">
        <v>4</v>
      </c>
      <c r="B7" s="23" t="s">
        <v>210</v>
      </c>
      <c r="C7" s="21" t="str">
        <f>_xlfn.DISPIMG("ID_B0FB598AF8D64A15BA8BEAB433FD563B",1)</f>
        <v>=DISPIMG("ID_B0FB598AF8D64A15BA8BEAB433FD563B",1)</v>
      </c>
      <c r="D7" s="24" t="s">
        <v>211</v>
      </c>
    </row>
    <row r="8" ht="75" customHeight="1" spans="1:4">
      <c r="A8" s="28"/>
      <c r="B8" s="29"/>
      <c r="C8" s="21" t="str">
        <f>_xlfn.DISPIMG("ID_FD0B30C6066E49E2B0E508802164866A",1)</f>
        <v>=DISPIMG("ID_FD0B30C6066E49E2B0E508802164866A",1)</v>
      </c>
      <c r="D8" s="30"/>
    </row>
    <row r="9" ht="237" customHeight="1" spans="1:4">
      <c r="A9" s="7">
        <v>5</v>
      </c>
      <c r="B9" s="31" t="s">
        <v>212</v>
      </c>
      <c r="C9" s="7" t="s">
        <v>213</v>
      </c>
      <c r="D9" s="10" t="s">
        <v>214</v>
      </c>
    </row>
    <row r="10" ht="133" customHeight="1" spans="1:4">
      <c r="A10" s="7">
        <v>6</v>
      </c>
      <c r="B10" s="31" t="s">
        <v>215</v>
      </c>
      <c r="C10" s="21" t="str">
        <f>_xlfn.DISPIMG("ID_0C436005A54441DDA5EA9D1DF477D0C4",1)</f>
        <v>=DISPIMG("ID_0C436005A54441DDA5EA9D1DF477D0C4",1)</v>
      </c>
      <c r="D10" s="10" t="s">
        <v>216</v>
      </c>
    </row>
    <row r="11" ht="123" customHeight="1" spans="1:4">
      <c r="A11" s="7">
        <v>7</v>
      </c>
      <c r="B11" s="31" t="s">
        <v>217</v>
      </c>
      <c r="C11" s="7" t="s">
        <v>213</v>
      </c>
      <c r="D11" s="10" t="s">
        <v>136</v>
      </c>
    </row>
    <row r="12" ht="185" customHeight="1" spans="1:4">
      <c r="A12" s="7">
        <v>8</v>
      </c>
      <c r="B12" s="31" t="s">
        <v>218</v>
      </c>
      <c r="C12" s="21" t="str">
        <f>_xlfn.DISPIMG("ID_B1122F22902145249BCAB35F3C64B143",1)</f>
        <v>=DISPIMG("ID_B1122F22902145249BCAB35F3C64B143",1)</v>
      </c>
      <c r="D12" s="10" t="s">
        <v>219</v>
      </c>
    </row>
    <row r="13" ht="102" customHeight="1" spans="1:4">
      <c r="A13" s="7">
        <v>9</v>
      </c>
      <c r="B13" s="31" t="s">
        <v>220</v>
      </c>
      <c r="C13" s="7" t="s">
        <v>213</v>
      </c>
      <c r="D13" s="10" t="s">
        <v>221</v>
      </c>
    </row>
    <row r="14" ht="145" customHeight="1" spans="1:4">
      <c r="A14" s="7">
        <v>10</v>
      </c>
      <c r="B14" s="31" t="s">
        <v>222</v>
      </c>
      <c r="C14" s="7" t="s">
        <v>213</v>
      </c>
      <c r="D14" s="10" t="s">
        <v>223</v>
      </c>
    </row>
    <row r="15" ht="160" customHeight="1" spans="1:4">
      <c r="A15" s="22">
        <v>11</v>
      </c>
      <c r="B15" s="32" t="s">
        <v>224</v>
      </c>
      <c r="C15" s="21" t="str">
        <f>_xlfn.DISPIMG("ID_05A99A9D0A5C4BDD9A73E1D444B78EF5",1)</f>
        <v>=DISPIMG("ID_05A99A9D0A5C4BDD9A73E1D444B78EF5",1)</v>
      </c>
      <c r="D15" s="23" t="s">
        <v>225</v>
      </c>
    </row>
    <row r="16" ht="48" customHeight="1" spans="1:4">
      <c r="A16" s="28"/>
      <c r="B16" s="33"/>
      <c r="C16" s="21" t="str">
        <f>_xlfn.DISPIMG("ID_FD661F9EBC584C088DD1DD473E1F1F85",1)</f>
        <v>=DISPIMG("ID_FD661F9EBC584C088DD1DD473E1F1F85",1)</v>
      </c>
      <c r="D16" s="30"/>
    </row>
    <row r="17" ht="141" customHeight="1" spans="1:4">
      <c r="A17" s="7">
        <v>12</v>
      </c>
      <c r="B17" s="31" t="s">
        <v>226</v>
      </c>
      <c r="C17" s="21" t="str">
        <f>_xlfn.DISPIMG("ID_0B5D567773C64C3D9DC48607FDE9BF04",1)</f>
        <v>=DISPIMG("ID_0B5D567773C64C3D9DC48607FDE9BF04",1)</v>
      </c>
      <c r="D17" s="10" t="s">
        <v>227</v>
      </c>
    </row>
    <row r="18" ht="95" customHeight="1" spans="1:4">
      <c r="A18" s="7">
        <v>13</v>
      </c>
      <c r="B18" s="31" t="s">
        <v>228</v>
      </c>
      <c r="C18" s="21" t="str">
        <f>_xlfn.DISPIMG("ID_9B9D99910F71457493A8FD3C37E9AB71",1)</f>
        <v>=DISPIMG("ID_9B9D99910F71457493A8FD3C37E9AB71",1)</v>
      </c>
      <c r="D18" s="10" t="s">
        <v>227</v>
      </c>
    </row>
    <row r="19" ht="150" customHeight="1" spans="1:4">
      <c r="A19" s="7">
        <v>14</v>
      </c>
      <c r="B19" s="31" t="s">
        <v>229</v>
      </c>
      <c r="C19" s="21" t="str">
        <f>_xlfn.DISPIMG("ID_2C14E4172D754641AB01CA8761A767CA",1)</f>
        <v>=DISPIMG("ID_2C14E4172D754641AB01CA8761A767CA",1)</v>
      </c>
      <c r="D19" s="10" t="s">
        <v>230</v>
      </c>
    </row>
    <row r="20" ht="93" customHeight="1" spans="1:4">
      <c r="A20" s="7">
        <v>15</v>
      </c>
      <c r="B20" s="31" t="s">
        <v>231</v>
      </c>
      <c r="C20" s="21" t="str">
        <f>_xlfn.DISPIMG("ID_1C832218CEF847708F3F17A7745A482F",1)</f>
        <v>=DISPIMG("ID_1C832218CEF847708F3F17A7745A482F",1)</v>
      </c>
      <c r="D20" s="10" t="s">
        <v>232</v>
      </c>
    </row>
  </sheetData>
  <mergeCells count="9">
    <mergeCell ref="A3:A5"/>
    <mergeCell ref="A7:A8"/>
    <mergeCell ref="A15:A16"/>
    <mergeCell ref="B3:B5"/>
    <mergeCell ref="B7:B8"/>
    <mergeCell ref="B15:B16"/>
    <mergeCell ref="D3:D5"/>
    <mergeCell ref="D7:D8"/>
    <mergeCell ref="D15:D16"/>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autoPageBreaks="0"/>
  </sheetPr>
  <dimension ref="A1:K9"/>
  <sheetViews>
    <sheetView zoomScale="70" zoomScaleNormal="70" workbookViewId="0">
      <selection activeCell="A1" sqref="$A1:$XFD1048576"/>
    </sheetView>
  </sheetViews>
  <sheetFormatPr defaultColWidth="9" defaultRowHeight="13.5"/>
  <cols>
    <col min="1" max="3" width="6.75" style="1" customWidth="1"/>
    <col min="4" max="4" width="13.25" style="1" customWidth="1"/>
    <col min="5" max="5" width="27.125" style="1" customWidth="1"/>
    <col min="6" max="6" width="68.35" style="1" customWidth="1"/>
    <col min="7" max="7" width="28.625" style="1" customWidth="1"/>
    <col min="8" max="8" width="18.375" style="2" customWidth="1"/>
    <col min="9" max="9" width="9" style="2"/>
    <col min="10" max="10" width="15.25" style="2" customWidth="1"/>
    <col min="11" max="11" width="29" style="1" customWidth="1"/>
    <col min="12" max="16384" width="9" style="1"/>
  </cols>
  <sheetData>
    <row r="1" ht="50" customHeight="1" spans="1:7">
      <c r="A1" s="4" t="s">
        <v>233</v>
      </c>
      <c r="B1" s="4" t="s">
        <v>234</v>
      </c>
      <c r="C1" s="4" t="s">
        <v>235</v>
      </c>
      <c r="D1" s="4" t="s">
        <v>236</v>
      </c>
      <c r="E1" s="4" t="s">
        <v>237</v>
      </c>
      <c r="F1" s="4" t="s">
        <v>201</v>
      </c>
      <c r="G1" s="4" t="s">
        <v>203</v>
      </c>
    </row>
    <row r="2" ht="50" customHeight="1" spans="1:7">
      <c r="A2" s="3"/>
      <c r="B2" s="3"/>
      <c r="C2" s="3"/>
      <c r="D2" s="3"/>
      <c r="E2" s="4" t="s">
        <v>238</v>
      </c>
      <c r="F2" s="4"/>
      <c r="G2" s="6"/>
    </row>
    <row r="3" s="1" customFormat="1" ht="69" customHeight="1" spans="1:10">
      <c r="A3" s="7">
        <v>6</v>
      </c>
      <c r="B3" s="8" t="s">
        <v>126</v>
      </c>
      <c r="C3" s="9" t="s">
        <v>239</v>
      </c>
      <c r="D3" s="10" t="s">
        <v>240</v>
      </c>
      <c r="E3" s="14" t="s">
        <v>241</v>
      </c>
      <c r="F3" s="15" t="s">
        <v>125</v>
      </c>
      <c r="G3" s="13" t="s">
        <v>242</v>
      </c>
      <c r="H3" s="17"/>
      <c r="I3" s="2"/>
      <c r="J3" s="2"/>
    </row>
    <row r="4" s="1" customFormat="1" ht="110" customHeight="1" spans="1:10">
      <c r="A4" s="7"/>
      <c r="B4" s="8"/>
      <c r="C4" s="9"/>
      <c r="D4" s="10"/>
      <c r="E4" s="14" t="s">
        <v>243</v>
      </c>
      <c r="F4" s="15" t="s">
        <v>244</v>
      </c>
      <c r="G4" s="15" t="s">
        <v>245</v>
      </c>
      <c r="H4" s="2"/>
      <c r="I4" s="2"/>
      <c r="J4" s="2"/>
    </row>
    <row r="5" s="1" customFormat="1" ht="60" customHeight="1" spans="1:10">
      <c r="A5" s="7"/>
      <c r="B5" s="8"/>
      <c r="C5" s="9"/>
      <c r="D5" s="10"/>
      <c r="E5" s="14" t="s">
        <v>246</v>
      </c>
      <c r="F5" s="15" t="s">
        <v>247</v>
      </c>
      <c r="G5" s="15" t="s">
        <v>248</v>
      </c>
      <c r="H5" s="2"/>
      <c r="I5" s="2"/>
      <c r="J5" s="2"/>
    </row>
    <row r="6" s="1" customFormat="1" ht="60" customHeight="1" spans="1:11">
      <c r="A6" s="7"/>
      <c r="B6" s="8"/>
      <c r="C6" s="9"/>
      <c r="D6" s="10"/>
      <c r="E6" s="14" t="s">
        <v>246</v>
      </c>
      <c r="F6" s="15" t="s">
        <v>249</v>
      </c>
      <c r="G6" s="15" t="s">
        <v>250</v>
      </c>
      <c r="H6" s="2"/>
      <c r="I6" s="2"/>
      <c r="J6" s="2"/>
      <c r="K6" s="2"/>
    </row>
    <row r="7" s="1" customFormat="1" ht="78" customHeight="1" spans="1:11">
      <c r="A7" s="7"/>
      <c r="B7" s="8"/>
      <c r="C7" s="9"/>
      <c r="D7" s="10"/>
      <c r="E7" s="14" t="s">
        <v>246</v>
      </c>
      <c r="F7" s="15" t="s">
        <v>251</v>
      </c>
      <c r="G7" s="15" t="s">
        <v>252</v>
      </c>
      <c r="H7" s="2"/>
      <c r="I7" s="2"/>
      <c r="J7" s="2"/>
      <c r="K7" s="16"/>
    </row>
    <row r="8" s="1" customFormat="1" ht="60" customHeight="1" spans="1:10">
      <c r="A8" s="7"/>
      <c r="B8" s="8"/>
      <c r="C8" s="9"/>
      <c r="D8" s="10"/>
      <c r="E8" s="14" t="s">
        <v>246</v>
      </c>
      <c r="F8" s="15" t="s">
        <v>253</v>
      </c>
      <c r="G8" s="15" t="s">
        <v>254</v>
      </c>
      <c r="H8" s="2"/>
      <c r="I8" s="2"/>
      <c r="J8" s="2"/>
    </row>
    <row r="9" s="1" customFormat="1" ht="60" customHeight="1" spans="1:10">
      <c r="A9" s="7"/>
      <c r="B9" s="8"/>
      <c r="C9" s="9"/>
      <c r="D9" s="10"/>
      <c r="E9" s="14" t="s">
        <v>255</v>
      </c>
      <c r="F9" s="15" t="s">
        <v>256</v>
      </c>
      <c r="G9" s="15" t="s">
        <v>257</v>
      </c>
      <c r="H9" s="2"/>
      <c r="I9" s="2"/>
      <c r="J9" s="2"/>
    </row>
  </sheetData>
  <mergeCells count="4">
    <mergeCell ref="A3:A9"/>
    <mergeCell ref="B3:B9"/>
    <mergeCell ref="C3:C9"/>
    <mergeCell ref="D3:D9"/>
  </mergeCells>
  <pageMargins left="0.747916666666667" right="0.751388888888889" top="0.629861111111111" bottom="1" header="0.5" footer="0.5"/>
  <pageSetup paperSize="9" orientation="landscape"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autoPageBreaks="0"/>
  </sheetPr>
  <dimension ref="A1:K9"/>
  <sheetViews>
    <sheetView zoomScale="55" zoomScaleNormal="55" workbookViewId="0">
      <selection activeCell="J8" sqref="J8"/>
    </sheetView>
  </sheetViews>
  <sheetFormatPr defaultColWidth="9" defaultRowHeight="13.5"/>
  <cols>
    <col min="1" max="3" width="6.75" style="1" customWidth="1"/>
    <col min="4" max="4" width="13.25" style="1" customWidth="1"/>
    <col min="5" max="5" width="24.25" style="1" customWidth="1"/>
    <col min="6" max="6" width="71.5" style="1" customWidth="1"/>
    <col min="7" max="7" width="19.1166666666667" style="1" customWidth="1"/>
    <col min="8" max="8" width="18.375" style="2" customWidth="1"/>
    <col min="9" max="9" width="9" style="2"/>
    <col min="10" max="10" width="15.25" style="2" customWidth="1"/>
    <col min="11" max="11" width="29" style="1" customWidth="1"/>
    <col min="12" max="16384" width="9" style="1"/>
  </cols>
  <sheetData>
    <row r="1" ht="50.1" customHeight="1" spans="1:7">
      <c r="A1" s="3" t="s">
        <v>233</v>
      </c>
      <c r="B1" s="3" t="s">
        <v>234</v>
      </c>
      <c r="C1" s="3" t="s">
        <v>235</v>
      </c>
      <c r="D1" s="3" t="s">
        <v>236</v>
      </c>
      <c r="E1" s="4" t="s">
        <v>237</v>
      </c>
      <c r="F1" s="4" t="s">
        <v>201</v>
      </c>
      <c r="G1" s="4" t="s">
        <v>203</v>
      </c>
    </row>
    <row r="2" ht="50.1" customHeight="1" spans="1:7">
      <c r="A2" s="5"/>
      <c r="B2" s="5"/>
      <c r="C2" s="5"/>
      <c r="D2" s="5"/>
      <c r="E2" s="4" t="s">
        <v>238</v>
      </c>
      <c r="F2" s="4" t="s">
        <v>213</v>
      </c>
      <c r="G2" s="6"/>
    </row>
    <row r="3" s="1" customFormat="1" ht="80.1" customHeight="1" spans="1:10">
      <c r="A3" s="7">
        <v>6</v>
      </c>
      <c r="B3" s="8" t="s">
        <v>126</v>
      </c>
      <c r="C3" s="9" t="s">
        <v>239</v>
      </c>
      <c r="D3" s="10" t="s">
        <v>240</v>
      </c>
      <c r="E3" s="11" t="s">
        <v>258</v>
      </c>
      <c r="F3" s="12" t="s">
        <v>259</v>
      </c>
      <c r="G3" s="13" t="s">
        <v>260</v>
      </c>
      <c r="H3" s="2"/>
      <c r="I3" s="2"/>
      <c r="J3" s="2"/>
    </row>
    <row r="4" s="1" customFormat="1" ht="80.1" customHeight="1" spans="1:10">
      <c r="A4" s="7"/>
      <c r="B4" s="8"/>
      <c r="C4" s="9"/>
      <c r="D4" s="10"/>
      <c r="E4" s="11" t="s">
        <v>261</v>
      </c>
      <c r="F4" s="12" t="s">
        <v>259</v>
      </c>
      <c r="G4" s="13" t="s">
        <v>260</v>
      </c>
      <c r="H4" s="2"/>
      <c r="I4" s="2"/>
      <c r="J4" s="2"/>
    </row>
    <row r="5" s="1" customFormat="1" ht="80.1" customHeight="1" spans="1:10">
      <c r="A5" s="7"/>
      <c r="B5" s="8"/>
      <c r="C5" s="9"/>
      <c r="D5" s="10"/>
      <c r="E5" s="11" t="s">
        <v>262</v>
      </c>
      <c r="F5" s="12" t="s">
        <v>259</v>
      </c>
      <c r="G5" s="13" t="s">
        <v>260</v>
      </c>
      <c r="H5" s="2"/>
      <c r="I5" s="2"/>
      <c r="J5" s="2"/>
    </row>
    <row r="6" s="1" customFormat="1" ht="80.1" customHeight="1" spans="1:11">
      <c r="A6" s="7"/>
      <c r="B6" s="8"/>
      <c r="C6" s="9"/>
      <c r="D6" s="10"/>
      <c r="E6" s="11" t="s">
        <v>262</v>
      </c>
      <c r="F6" s="12" t="s">
        <v>263</v>
      </c>
      <c r="G6" s="13" t="s">
        <v>264</v>
      </c>
      <c r="H6" s="2"/>
      <c r="I6" s="2"/>
      <c r="J6" s="2"/>
      <c r="K6" s="2"/>
    </row>
    <row r="7" s="1" customFormat="1" ht="80.1" customHeight="1" spans="1:11">
      <c r="A7" s="7"/>
      <c r="B7" s="8"/>
      <c r="C7" s="9"/>
      <c r="D7" s="10"/>
      <c r="E7" s="11" t="s">
        <v>262</v>
      </c>
      <c r="F7" s="12" t="s">
        <v>265</v>
      </c>
      <c r="G7" s="13" t="s">
        <v>264</v>
      </c>
      <c r="H7" s="2"/>
      <c r="I7" s="2"/>
      <c r="J7" s="2"/>
      <c r="K7" s="16"/>
    </row>
    <row r="8" s="1" customFormat="1" ht="105" customHeight="1" spans="1:10">
      <c r="A8" s="7"/>
      <c r="B8" s="8"/>
      <c r="C8" s="9"/>
      <c r="D8" s="10"/>
      <c r="E8" s="11" t="s">
        <v>262</v>
      </c>
      <c r="F8" s="12" t="s">
        <v>266</v>
      </c>
      <c r="G8" s="13" t="s">
        <v>264</v>
      </c>
      <c r="H8" s="2"/>
      <c r="I8" s="2"/>
      <c r="J8" s="2"/>
    </row>
    <row r="9" s="1" customFormat="1" ht="80.1" customHeight="1" spans="1:10">
      <c r="A9" s="7"/>
      <c r="B9" s="8"/>
      <c r="C9" s="9"/>
      <c r="D9" s="10"/>
      <c r="E9" s="14" t="s">
        <v>246</v>
      </c>
      <c r="F9" s="15" t="s">
        <v>267</v>
      </c>
      <c r="G9" s="13" t="s">
        <v>264</v>
      </c>
      <c r="H9" s="2"/>
      <c r="I9" s="2"/>
      <c r="J9" s="2"/>
    </row>
  </sheetData>
  <mergeCells count="8">
    <mergeCell ref="A1:A2"/>
    <mergeCell ref="A3:A9"/>
    <mergeCell ref="B1:B2"/>
    <mergeCell ref="B3:B9"/>
    <mergeCell ref="C1:C2"/>
    <mergeCell ref="C3:C9"/>
    <mergeCell ref="D1:D2"/>
    <mergeCell ref="D3:D9"/>
  </mergeCells>
  <pageMargins left="0.747916666666667" right="0.751388888888889" top="0.629861111111111" bottom="1" header="0.5" footer="0.5"/>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问题质询</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余启晗</cp:lastModifiedBy>
  <dcterms:created xsi:type="dcterms:W3CDTF">2025-09-08T08:15:00Z</dcterms:created>
  <dcterms:modified xsi:type="dcterms:W3CDTF">2025-09-17T09:05:07Z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0BB03EFCB6C5498EBCD9006B648853AE_13</vt:lpwstr>
  </property>
  <property fmtid="{D5CDD505-2E9C-101B-9397-08002B2CF9AE}" pid="3" name="KSOProductBuildVer">
    <vt:lpwstr>2052-12.1.0.22529</vt:lpwstr>
  </property>
</Properties>
</file>