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225" windowHeight="12540"/>
  </bookViews>
  <sheets>
    <sheet name="Sheet1" sheetId="1" r:id="rId1"/>
  </sheets>
  <definedNames>
    <definedName name="_xlnm._FilterDatabase" localSheetId="0" hidden="1">Sheet1!$A$2:$H$106</definedName>
  </definedName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2" name="ID_681250C0E4B045AC890C0EE0719C151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001375" y="20152995"/>
          <a:ext cx="728980" cy="80073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3" name="ID_85A16C132822450EAF648862A31CFF02" descr="cba3bb9f93863b4e9ec13855ed67d892_compress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4344650" y="1327150"/>
          <a:ext cx="1203960" cy="1395095"/>
        </a:xfrm>
        <a:prstGeom prst="rect">
          <a:avLst/>
        </a:prstGeom>
      </xdr:spPr>
    </xdr:pic>
  </etc:cellImage>
  <etc:cellImage>
    <xdr:pic>
      <xdr:nvPicPr>
        <xdr:cNvPr id="5" name="ID_926F48704F034A95A3E1387CF2C61C77" descr="5c82964578ec231b086b90cc67f6bdcc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4201775" y="4720590"/>
          <a:ext cx="1005840" cy="1036320"/>
        </a:xfrm>
        <a:prstGeom prst="rect">
          <a:avLst/>
        </a:prstGeom>
      </xdr:spPr>
    </xdr:pic>
  </etc:cellImage>
  <etc:cellImage>
    <xdr:pic>
      <xdr:nvPicPr>
        <xdr:cNvPr id="6" name="ID_1B17B7BE5A8B4EB8A868097EA263A15A" descr="b585c49514968d32dcf9ddacd6c40f23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14411325" y="11597640"/>
          <a:ext cx="1217930" cy="1250950"/>
        </a:xfrm>
        <a:prstGeom prst="rect">
          <a:avLst/>
        </a:prstGeom>
      </xdr:spPr>
    </xdr:pic>
  </etc:cellImage>
  <etc:cellImage>
    <xdr:pic>
      <xdr:nvPicPr>
        <xdr:cNvPr id="8" name="ID_051D41885E144214B774AA99616C13D4" descr="839eb0424ee50c6a04889f907d85e92c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15001875" y="13836015"/>
          <a:ext cx="443865" cy="682625"/>
        </a:xfrm>
        <a:prstGeom prst="rect">
          <a:avLst/>
        </a:prstGeom>
      </xdr:spPr>
    </xdr:pic>
  </etc:cellImage>
  <etc:cellImage>
    <xdr:pic>
      <xdr:nvPicPr>
        <xdr:cNvPr id="9" name="ID_015764166E31432C84C48CBB6840636F" descr="87c29ce3a30587678360ab83fe7c64d3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14639925" y="15074265"/>
          <a:ext cx="661670" cy="718185"/>
        </a:xfrm>
        <a:prstGeom prst="rect">
          <a:avLst/>
        </a:prstGeom>
      </xdr:spPr>
    </xdr:pic>
  </etc:cellImage>
  <etc:cellImage>
    <xdr:pic>
      <xdr:nvPicPr>
        <xdr:cNvPr id="10" name="ID_BE05E8D5AAE6482BA99D898CA24DD033" descr="06c61bb678c82b36715dc0a67207202c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15144750" y="18578830"/>
          <a:ext cx="838200" cy="1122045"/>
        </a:xfrm>
        <a:prstGeom prst="rect">
          <a:avLst/>
        </a:prstGeom>
      </xdr:spPr>
    </xdr:pic>
  </etc:cellImage>
  <etc:cellImage>
    <xdr:pic>
      <xdr:nvPicPr>
        <xdr:cNvPr id="11" name="ID_A1CD3971A5EC4887B0B2B2F443D38C4D" descr="b0248d9778e95a3a6c60bd26bbe9e130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14651355" y="20048220"/>
          <a:ext cx="779145" cy="654685"/>
        </a:xfrm>
        <a:prstGeom prst="rect">
          <a:avLst/>
        </a:prstGeom>
      </xdr:spPr>
    </xdr:pic>
  </etc:cellImage>
  <etc:cellImage>
    <xdr:pic>
      <xdr:nvPicPr>
        <xdr:cNvPr id="4" name="ID_AF1E4CE7117643A099EFD98B9B758E51" descr="e1755de1edfed1497505da8ab5958fa0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15010765" y="20758785"/>
          <a:ext cx="676910" cy="643255"/>
        </a:xfrm>
        <a:prstGeom prst="rect">
          <a:avLst/>
        </a:prstGeom>
      </xdr:spPr>
    </xdr:pic>
  </etc:cellImage>
  <etc:cellImage>
    <xdr:pic>
      <xdr:nvPicPr>
        <xdr:cNvPr id="13" name="ID_4349217CBE5E4D65BA20E3B8DE69AF6F" descr="aa4500070cb79e01ed390ea328780f4e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14678025" y="21287740"/>
          <a:ext cx="517525" cy="516890"/>
        </a:xfrm>
        <a:prstGeom prst="rect">
          <a:avLst/>
        </a:prstGeom>
      </xdr:spPr>
    </xdr:pic>
  </etc:cellImage>
  <etc:cellImage>
    <xdr:pic>
      <xdr:nvPicPr>
        <xdr:cNvPr id="14" name="ID_33E1B3512D1243E8A7C68CBB59040077" descr="bdfdf47b99399509563b55c38306f869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14868525" y="21916390"/>
          <a:ext cx="624205" cy="456565"/>
        </a:xfrm>
        <a:prstGeom prst="rect">
          <a:avLst/>
        </a:prstGeom>
      </xdr:spPr>
    </xdr:pic>
  </etc:cellImage>
  <etc:cellImage>
    <xdr:pic>
      <xdr:nvPicPr>
        <xdr:cNvPr id="15" name="ID_249D9036B500478D99F9760F2E7EB35B" descr="8c67fa25e8d0381597b12aceec3b69fa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>
          <a:off x="15878175" y="22183090"/>
          <a:ext cx="739775" cy="607695"/>
        </a:xfrm>
        <a:prstGeom prst="rect">
          <a:avLst/>
        </a:prstGeom>
      </xdr:spPr>
    </xdr:pic>
  </etc:cellImage>
  <etc:cellImage>
    <xdr:pic>
      <xdr:nvPicPr>
        <xdr:cNvPr id="16" name="ID_633F417C08F142079C6832BDBD656C24" descr="06a04d20774d0aa87b9b5fc74f860366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>
          <a:off x="14839950" y="22554565"/>
          <a:ext cx="594360" cy="529590"/>
        </a:xfrm>
        <a:prstGeom prst="rect">
          <a:avLst/>
        </a:prstGeom>
      </xdr:spPr>
    </xdr:pic>
  </etc:cellImage>
  <etc:cellImage>
    <xdr:pic>
      <xdr:nvPicPr>
        <xdr:cNvPr id="17" name="ID_27EB9050DCFC45B49ECDD5290E00928F" descr="839eb0424ee50c6a04889f907d85e92c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14592300" y="23221315"/>
          <a:ext cx="443865" cy="682625"/>
        </a:xfrm>
        <a:prstGeom prst="rect">
          <a:avLst/>
        </a:prstGeom>
      </xdr:spPr>
    </xdr:pic>
  </etc:cellImage>
  <etc:cellImage>
    <xdr:pic>
      <xdr:nvPicPr>
        <xdr:cNvPr id="7" name="ID_046519684D134EA0B8220C8B09F30271" descr="256972ff4e0d635819c49db12886b2be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14951710" y="9569450"/>
          <a:ext cx="1287780" cy="1183640"/>
        </a:xfrm>
        <a:prstGeom prst="rect">
          <a:avLst/>
        </a:prstGeom>
      </xdr:spPr>
    </xdr:pic>
  </etc:cellImage>
  <etc:cellImage>
    <xdr:pic>
      <xdr:nvPicPr>
        <xdr:cNvPr id="18" name="ID_BB1DC01EF839403A8F467C5308D176CB"/>
        <xdr:cNvPicPr>
          <a:picLocks noChangeAspect="1"/>
        </xdr:cNvPicPr>
      </xdr:nvPicPr>
      <xdr:blipFill>
        <a:blip r:embed="rId15"/>
        <a:stretch>
          <a:fillRect/>
        </a:stretch>
      </xdr:blipFill>
      <xdr:spPr>
        <a:xfrm>
          <a:off x="14849475" y="1463675"/>
          <a:ext cx="7391400" cy="822960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9" name="ID_5D1EDF1DDC874D208DC2C42263471628" descr="微信图片_20260709104230_1_83"/>
        <xdr:cNvPicPr>
          <a:picLocks noChangeAspect="1"/>
        </xdr:cNvPicPr>
      </xdr:nvPicPr>
      <xdr:blipFill>
        <a:blip r:embed="rId16"/>
        <a:stretch>
          <a:fillRect/>
        </a:stretch>
      </xdr:blipFill>
      <xdr:spPr>
        <a:xfrm rot="5400000">
          <a:off x="14505940" y="5231130"/>
          <a:ext cx="1800225" cy="1800225"/>
        </a:xfrm>
        <a:prstGeom prst="rect">
          <a:avLst/>
        </a:prstGeom>
      </xdr:spPr>
    </xdr:pic>
  </etc:cellImage>
  <etc:cellImage>
    <xdr:pic>
      <xdr:nvPicPr>
        <xdr:cNvPr id="20" name="ID_DEBA24213D2F411381D1E8C09CBD2EDE" descr="6f0cd865423083eaf04b6d0e6374e738_origin"/>
        <xdr:cNvPicPr>
          <a:picLocks noChangeAspect="1"/>
        </xdr:cNvPicPr>
      </xdr:nvPicPr>
      <xdr:blipFill>
        <a:blip r:embed="rId17"/>
        <a:stretch>
          <a:fillRect/>
        </a:stretch>
      </xdr:blipFill>
      <xdr:spPr>
        <a:xfrm rot="5400000">
          <a:off x="14326235" y="7385050"/>
          <a:ext cx="2410460" cy="1746885"/>
        </a:xfrm>
        <a:prstGeom prst="rect">
          <a:avLst/>
        </a:prstGeom>
      </xdr:spPr>
    </xdr:pic>
  </etc:cellImage>
  <etc:cellImage>
    <xdr:pic>
      <xdr:nvPicPr>
        <xdr:cNvPr id="21" name="ID_0AE5D86BE2BF458093CAFDE21AC05711" descr="微信图片_20260709104252_2_83"/>
        <xdr:cNvPicPr>
          <a:picLocks noChangeAspect="1"/>
        </xdr:cNvPicPr>
      </xdr:nvPicPr>
      <xdr:blipFill>
        <a:blip r:embed="rId18"/>
        <a:stretch>
          <a:fillRect/>
        </a:stretch>
      </xdr:blipFill>
      <xdr:spPr>
        <a:xfrm rot="16200000">
          <a:off x="14213840" y="44620815"/>
          <a:ext cx="1800225" cy="1800225"/>
        </a:xfrm>
        <a:prstGeom prst="rect">
          <a:avLst/>
        </a:prstGeom>
      </xdr:spPr>
    </xdr:pic>
  </etc:cellImage>
</etc:cellImages>
</file>

<file path=xl/sharedStrings.xml><?xml version="1.0" encoding="utf-8"?>
<sst xmlns="http://schemas.openxmlformats.org/spreadsheetml/2006/main" count="534" uniqueCount="201">
  <si>
    <t>南网超高压公司2026年第二批物资公开招标项目（2026-WZ-2-S-ZB2）澄清提问
标的：输电专业工器具，标包：输电专业工器具1</t>
  </si>
  <si>
    <t>序号</t>
  </si>
  <si>
    <t>物资名称</t>
  </si>
  <si>
    <t>规格型号</t>
  </si>
  <si>
    <t>主要技术参数</t>
  </si>
  <si>
    <t>单位名称</t>
  </si>
  <si>
    <t>数量</t>
  </si>
  <si>
    <t>需澄清的内容</t>
  </si>
  <si>
    <t>附图</t>
  </si>
  <si>
    <t>答复</t>
  </si>
  <si>
    <t>手动机械压接钳</t>
  </si>
  <si>
    <t>管形端子压接钳：HSC86-4</t>
  </si>
  <si>
    <t>详见技术规范书编码0212026030000010476</t>
  </si>
  <si>
    <t>把</t>
  </si>
  <si>
    <t>请提供产品图</t>
  </si>
  <si>
    <t>图片仅供参考</t>
  </si>
  <si>
    <t>防静电腕带</t>
  </si>
  <si>
    <t>静电手环：用于二次专业日常工作维护。</t>
  </si>
  <si>
    <t>条</t>
  </si>
  <si>
    <t>长度要求多长？</t>
  </si>
  <si>
    <t>无</t>
  </si>
  <si>
    <t>内径16-20cm</t>
  </si>
  <si>
    <t>开孔钻 D27</t>
  </si>
  <si>
    <t>液压开孔器（带模具）：SKY-8</t>
  </si>
  <si>
    <t>个</t>
  </si>
  <si>
    <t>请问只买D27的开孔钻还是买一套SKY-8的液压开孔器（带模具）？</t>
  </si>
  <si>
    <t>一套SKY-8的液压开孔器（带模具）</t>
  </si>
  <si>
    <t>伸缩式绝缘操作杆</t>
  </si>
  <si>
    <t>适用500kV设备</t>
  </si>
  <si>
    <t>根</t>
  </si>
  <si>
    <t>10m</t>
  </si>
  <si>
    <t>大功率抽水泵</t>
  </si>
  <si>
    <t>汽油抽水泵（饱和进水管+出水管），流量：40方</t>
  </si>
  <si>
    <t>套</t>
  </si>
  <si>
    <t>请提供产品铭牌</t>
  </si>
  <si>
    <t>满足参数要求即可，无参考图片。</t>
  </si>
  <si>
    <t>吊物绳</t>
  </si>
  <si>
    <t>传递绳（φ8*100m），实际计量单位：根</t>
  </si>
  <si>
    <t>详见技术规范书编码0212026030000010506</t>
  </si>
  <si>
    <t>千米</t>
  </si>
  <si>
    <t>传递绳（φ8*150m），实际计量单位：根</t>
  </si>
  <si>
    <t>传递绳（φ8*200m），实际计量单位：根</t>
  </si>
  <si>
    <t>传递绳（φ10*100m），实际计量单位：根</t>
  </si>
  <si>
    <t>传递绳（φ10*150m），实际计量单位：根</t>
  </si>
  <si>
    <t>传递绳（φ10*200m），实际计量单位：根</t>
  </si>
  <si>
    <t>传递绳（Ф12*80m），实际计量单位：根</t>
  </si>
  <si>
    <t>传递绳（Ф12*100m），实际计量单位：根</t>
  </si>
  <si>
    <t>传递绳（Ф12*150m），实际计量单位：根</t>
  </si>
  <si>
    <t>传递绳（Ф12*200m），实际计量单位：根</t>
  </si>
  <si>
    <t>牵引绳</t>
  </si>
  <si>
    <t>主牵引绳（Ф22*80m），，实际计量单位：根</t>
  </si>
  <si>
    <t>主牵引绳（Ф22*120m），实际计量单位：根</t>
  </si>
  <si>
    <t>主牵引绳（Ф22*150m），实际计量单位：根</t>
  </si>
  <si>
    <t>主牵引绳（Ф22*200m），实际计量单位：根</t>
  </si>
  <si>
    <t>钢丝绳套</t>
  </si>
  <si>
    <t>钢丝绳套（插接φ14×1m），实际计量单位：根</t>
  </si>
  <si>
    <t>1、镀锌绳还是光面绳？
2、钢丝绳结构能不能替换？</t>
  </si>
  <si>
    <t>钢丝绳套（插接φ14×2m），实际计量单位：根</t>
  </si>
  <si>
    <t>钢丝绳套（插接φ14×3m），实际计量单位：根</t>
  </si>
  <si>
    <t>钢丝绳套（插接φ18×3m），实际计量单位：根</t>
  </si>
  <si>
    <t>钢丝绳套（插接φ18×5m），实际计量单位：根</t>
  </si>
  <si>
    <t>钢丝绳套（插接φ20×12m），实际计量单位：根</t>
  </si>
  <si>
    <t>钢丝绳</t>
  </si>
  <si>
    <t>防扭钢丝绳（φ12×100m），实际计量单位：条</t>
  </si>
  <si>
    <t>米</t>
  </si>
  <si>
    <t>1、镀锌绳还是光面绳？
2、钢丝绳结构能不能替换？
3、纯绳还是插编？
4、请提供产品图</t>
  </si>
  <si>
    <t>防扭钢丝绳（φ12×150m），实际计量单位：条</t>
  </si>
  <si>
    <t>防扭钢丝绳（φ12×200m），实际计量单位：条</t>
  </si>
  <si>
    <t>无极绳</t>
  </si>
  <si>
    <t>无极绳圈（φ12*0.5），实际计量单位：条</t>
  </si>
  <si>
    <t>注意型号0.5是指有效长度，不是周长</t>
  </si>
  <si>
    <t>丝杠</t>
  </si>
  <si>
    <t>省力丝杠(8T),实际计量单位为：根</t>
  </si>
  <si>
    <t>请提供尺寸图？具体行程是多少？</t>
  </si>
  <si>
    <t>葫芦</t>
  </si>
  <si>
    <t>9T,实际计量单位为：把</t>
  </si>
  <si>
    <t>详见技术规范书编码0212026030000010673</t>
  </si>
  <si>
    <t>卸扣</t>
  </si>
  <si>
    <t>牛角扣（φ22）,实际计量单位为：个</t>
  </si>
  <si>
    <t>1、可否用建峰的弓形卸扣代替，如图所示
2、需要多少吨位的？</t>
  </si>
  <si>
    <t>滑轮</t>
  </si>
  <si>
    <t>侧板滑轮,实际计量单位为：个</t>
  </si>
  <si>
    <t>传递滑车</t>
  </si>
  <si>
    <t>0.5T</t>
  </si>
  <si>
    <t>绝缘软梯</t>
  </si>
  <si>
    <t>软梯（3m）,实际计量单位为：副</t>
  </si>
  <si>
    <t>台</t>
  </si>
  <si>
    <t>使用电压是多少？</t>
  </si>
  <si>
    <t>±800</t>
  </si>
  <si>
    <t>软梯（5m）,实际计量单位为：副</t>
  </si>
  <si>
    <t>软梯（6m）,实际计量单位为：副</t>
  </si>
  <si>
    <t>角铁桩</t>
  </si>
  <si>
    <t>实际计量单位为：个</t>
  </si>
  <si>
    <t>套筒</t>
  </si>
  <si>
    <t>昆柳龙线路接地引下线装拆专用工具，实际计量单位为：把</t>
  </si>
  <si>
    <t>紧线器</t>
  </si>
  <si>
    <t>棘轮式收线器，实际计量单位为：个</t>
  </si>
  <si>
    <t>卡线器</t>
  </si>
  <si>
    <t>地线卡线器，实际计量单位为：个</t>
  </si>
  <si>
    <t>导线提线器</t>
  </si>
  <si>
    <t>8T</t>
  </si>
  <si>
    <t>地线提升器，实际计量单位为：个</t>
  </si>
  <si>
    <t>切割机</t>
  </si>
  <si>
    <t>电动砂轮切割机，实际计量单位为：台</t>
  </si>
  <si>
    <t>从技术规范上看，整机外形尺寸与相配使用切割片尺寸不相符，请提供实物图片</t>
  </si>
  <si>
    <t>直线塔头支座</t>
  </si>
  <si>
    <t>/</t>
  </si>
  <si>
    <t>大吨位机械丝杠（8T），实际计量单位为：根</t>
  </si>
  <si>
    <t>能否提供尺寸图？具体行程是多少？</t>
  </si>
  <si>
    <t>微机绝缘检测</t>
  </si>
  <si>
    <t>绝缘检测棒，实际计量单位为：个</t>
  </si>
  <si>
    <t>绝缘滑车</t>
  </si>
  <si>
    <t>双轮闭口绝缘滑车（3T），实际计量单位为：个</t>
  </si>
  <si>
    <t>三轮闭口绝缘滑车（3T），实际计量单位为：个</t>
  </si>
  <si>
    <t>接地棒</t>
  </si>
  <si>
    <t>电位转移棒，实际计量单位为：个</t>
  </si>
  <si>
    <t>组</t>
  </si>
  <si>
    <t>KWO轴承</t>
  </si>
  <si>
    <t>卷线架收卷器（带轴承），实际计量单位为：个</t>
  </si>
  <si>
    <t>手锯</t>
  </si>
  <si>
    <t>详见技术规范书编码0212026040000010124</t>
  </si>
  <si>
    <t>请提供实物图片</t>
  </si>
  <si>
    <t>测亩仪</t>
  </si>
  <si>
    <t>CPU散热风扇</t>
  </si>
  <si>
    <t>挂腰便携式风扇，实际计量单位为：个</t>
  </si>
  <si>
    <t>请提供产品图片</t>
  </si>
  <si>
    <t>支撑架，ZCJ-45</t>
  </si>
  <si>
    <t>支撑衣架，实际计量单位为：个</t>
  </si>
  <si>
    <t>砍刀</t>
  </si>
  <si>
    <t>镰刀</t>
  </si>
  <si>
    <t>无极绳圈（φ6*0.5），实际计量单位：条</t>
  </si>
  <si>
    <t>绞磨机</t>
  </si>
  <si>
    <t>3T汽油绞磨机。</t>
  </si>
  <si>
    <t>分体压接机</t>
  </si>
  <si>
    <t>压接机200T</t>
  </si>
  <si>
    <t>详见技术规范书（编号：0212026030000010601）</t>
  </si>
  <si>
    <t>传递钩</t>
  </si>
  <si>
    <t>采用技术规范书编码为：0212026030000010433的技术规范书。</t>
  </si>
  <si>
    <t>拔销钳</t>
  </si>
  <si>
    <t>快速更换500kV间隔棒专用工具</t>
  </si>
  <si>
    <t>双头呆头板手 50-55mm</t>
  </si>
  <si>
    <t>单轮开口型绝缘滑车</t>
  </si>
  <si>
    <t>采用技术规范书编码为：0212026030000010445的技术规范书。</t>
  </si>
  <si>
    <t>单轮闭口型绝缘滑车</t>
  </si>
  <si>
    <t>闭口单轮绝缘滑车0.5T</t>
  </si>
  <si>
    <t>支撑滑车</t>
  </si>
  <si>
    <t>3T</t>
  </si>
  <si>
    <t>辆</t>
  </si>
  <si>
    <t>长钩滑车</t>
  </si>
  <si>
    <t>单轮长钩绝缘滑车3T</t>
  </si>
  <si>
    <t>加长型卸扣3T</t>
  </si>
  <si>
    <t>1、材质可否用碳钢材质？
2、是否如图所示？
3、规格注明加长是否非标产品需提产品参数，另需求量太少很难生产。</t>
  </si>
  <si>
    <t>软梯头</t>
  </si>
  <si>
    <t>高空应急救援套装</t>
  </si>
  <si>
    <t>破拆工具</t>
  </si>
  <si>
    <t>扣环</t>
  </si>
  <si>
    <t>自锁式D型扣</t>
  </si>
  <si>
    <t>铝滑车</t>
  </si>
  <si>
    <t>环式闭口万向铁轮滑车5T</t>
  </si>
  <si>
    <t>软梯（非绝缘）Ф14×6m</t>
  </si>
  <si>
    <t>使用电压是：500kV、±500kV和±800kV</t>
  </si>
  <si>
    <t>软梯（非绝缘）Ф14×8m</t>
  </si>
  <si>
    <t>软梯（非绝缘）Ф14×15m</t>
  </si>
  <si>
    <t>闭口万向铝合金滑车3T</t>
  </si>
  <si>
    <t>闭口万向铝合金滑车5T</t>
  </si>
  <si>
    <t>闭口滑车8T</t>
  </si>
  <si>
    <t>10/10牛角8字环</t>
  </si>
  <si>
    <t>加长型卸扣5T</t>
  </si>
  <si>
    <t>材质必须采用高强度40Cr
，尺寸详见附件图纸</t>
  </si>
  <si>
    <t>加长型卸扣10T</t>
  </si>
  <si>
    <t>5T</t>
  </si>
  <si>
    <t>单轮长钩绝缘滑车5T</t>
  </si>
  <si>
    <t>1T</t>
  </si>
  <si>
    <t>铁滑车</t>
  </si>
  <si>
    <t>是否对应技术规范：开口单轮滑车3T</t>
  </si>
  <si>
    <t>是对应技术规范：开口单轮滑车3T</t>
  </si>
  <si>
    <t>是否对应技术规范：开口单轮滑车5T</t>
  </si>
  <si>
    <t>是对应技术规范：开口单轮滑车5T</t>
  </si>
  <si>
    <t>绝缘绳套</t>
  </si>
  <si>
    <t>绝缘无极绳圈，单位：根，规格型号：φ12×0.5m，绝缘材质为锦纶。数量：6根。</t>
  </si>
  <si>
    <t>技术规范书编码：0212026030000010532，主要技术参数详见技术规范书。</t>
  </si>
  <si>
    <t>已付产品图，具体规格型号详见技术规范书。</t>
  </si>
  <si>
    <t>绝缘无极绳圈，单位：根，规格型号：φ12×0.6m，绝缘材质为锦纶。数量：6根。</t>
  </si>
  <si>
    <t>绝缘无极绳圈，单位：根，规格型号：φ12×1m，绝缘材质为锦纶。数量：6根。</t>
  </si>
  <si>
    <t>绝缘无极绳圈，单位：根，规格型号：φ14×0.5m，绝缘材质为锦纶。数量：6根。</t>
  </si>
  <si>
    <t>绝缘无极绳圈，单位：根，规格型号：φ14×0.6m，绝缘材质为锦纶。数量：6根。</t>
  </si>
  <si>
    <t>绝缘无极绳圈，单位：根，规格型号：φ14×1m，绝缘材质为锦纶。数量：6根。</t>
  </si>
  <si>
    <t>绝缘绳</t>
  </si>
  <si>
    <t>绝缘双眼无极绳，单位：根，规格型号：Ф12×0.5m，绝缘材质为锦纶，额定负荷不少于0.5T，绝缘电阻值不得小于1GΩ。数量：10根。</t>
  </si>
  <si>
    <t>绝缘双眼无极绳，单位：根，规格型号：Ф14×1m，绝缘材质为锦纶，额定负荷不少于0.6T，绝缘电阻值不得小于1GΩ。数量：10根。</t>
  </si>
  <si>
    <t>单轮开口绝缘滑车，单位：个，规格型号：额定负荷0.5T，侧板开口型，绝缘材料绝缘电阻值不小于1GΩ。数量：6个。</t>
  </si>
  <si>
    <t>单轮开口绝缘滑车，单位：个，规格型号：额定负荷1T，侧板开口型，绝缘材料绝缘电阻值不小于1GΩ。数量：6个。</t>
  </si>
  <si>
    <t>绝缘短腰绳，单位：根，规格型号：Ф14×2.5m， 绝缘电阻值不得小于1GΩ，绝缘材质为锦纶，20根腰绳需2种颜色（白色10根、黄色10根）进行区分。数量：20根。</t>
  </si>
  <si>
    <t>速差防坠器</t>
  </si>
  <si>
    <t>绝缘差速器，单位：个，规格型号：绝缘扁带绝缘电阻值不得小于700MΩ、长度5m，数量：5个。</t>
  </si>
  <si>
    <t>绝缘差速器，单位：个，规格型号：绝缘扁带绝缘电阻值不得小于700MΩ、长度10m，数量：5个。</t>
  </si>
  <si>
    <t>绝缘差速器，单位：个，规格型号：绝缘扁带绝缘电阻值不得小于700MΩ、长度15m，数量：5个。</t>
  </si>
  <si>
    <t>热红外成像仪</t>
  </si>
  <si>
    <t>适配SAT1280（镜头）</t>
  </si>
  <si>
    <t>请问是买热红外成像仪整机还是只买镜头？</t>
  </si>
  <si>
    <t>只购买镜头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</si>
</sst>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"/>
  </numFmts>
  <fonts count="26"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2"/>
      <name val="宋体"/>
      <charset val="134"/>
    </font>
    <font>
      <u/>
      <sz val="11"/>
      <color rgb="FF800080"/>
      <name val="宋体"/>
      <charset val="0"/>
      <scheme val="minor"/>
    </font>
    <font>
      <sz val="12"/>
      <color rgb="FFFF0000"/>
      <name val="宋体"/>
      <charset val="134"/>
      <scheme val="minor"/>
    </font>
    <font>
      <sz val="12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3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7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7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9" fillId="12" borderId="11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21" fillId="13" borderId="12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21"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2" xfId="0" applyNumberFormat="1" applyFont="1" applyFill="1" applyBorder="1" applyAlignment="1" applyProtection="1">
      <alignment horizontal="center" vertical="center" wrapText="1"/>
      <protection locked="0"/>
    </xf>
    <xf numFmtId="176" fontId="3" fillId="0" borderId="3" xfId="0" applyNumberFormat="1" applyFont="1" applyFill="1" applyBorder="1" applyAlignment="1" applyProtection="1">
      <alignment horizontal="center" vertical="center" wrapText="1"/>
      <protection locked="0"/>
    </xf>
    <xf numFmtId="176" fontId="3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10" applyNumberFormat="1" applyFont="1" applyFill="1" applyBorder="1" applyAlignment="1" applyProtection="1">
      <alignment horizontal="center" vertical="center" wrapText="1"/>
      <protection locked="0"/>
    </xf>
    <xf numFmtId="0" fontId="0" fillId="0" borderId="5" xfId="0" applyNumberFormat="1" applyFont="1" applyFill="1" applyBorder="1" applyAlignment="1">
      <alignment horizontal="center"/>
    </xf>
    <xf numFmtId="0" fontId="0" fillId="0" borderId="6" xfId="0" applyNumberFormat="1" applyBorder="1" applyAlignment="1">
      <alignment horizontal="center" vertical="center" wrapText="1"/>
    </xf>
    <xf numFmtId="0" fontId="0" fillId="0" borderId="5" xfId="0" applyNumberForma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0" fontId="0" fillId="0" borderId="5" xfId="0" applyNumberFormat="1" applyBorder="1" applyAlignment="1">
      <alignment horizontal="center" wrapText="1"/>
    </xf>
    <xf numFmtId="0" fontId="0" fillId="0" borderId="5" xfId="0" applyNumberFormat="1" applyBorder="1" applyAlignment="1">
      <alignment horizontal="center"/>
    </xf>
    <xf numFmtId="0" fontId="6" fillId="0" borderId="5" xfId="0" applyNumberFormat="1" applyFont="1" applyBorder="1" applyAlignment="1">
      <alignment horizontal="center" vertical="center" wrapText="1"/>
    </xf>
    <xf numFmtId="0" fontId="0" fillId="0" borderId="5" xfId="0" applyNumberFormat="1" applyFont="1" applyFill="1" applyBorder="1" applyAlignment="1">
      <alignment horizontal="center" wrapText="1"/>
    </xf>
    <xf numFmtId="0" fontId="0" fillId="0" borderId="5" xfId="0" applyNumberForma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9" Type="http://schemas.openxmlformats.org/officeDocument/2006/relationships/image" Target="media/image9.png"/><Relationship Id="rId8" Type="http://schemas.openxmlformats.org/officeDocument/2006/relationships/image" Target="media/image8.png"/><Relationship Id="rId7" Type="http://schemas.openxmlformats.org/officeDocument/2006/relationships/image" Target="media/image7.jpeg"/><Relationship Id="rId6" Type="http://schemas.openxmlformats.org/officeDocument/2006/relationships/image" Target="media/image6.png"/><Relationship Id="rId5" Type="http://schemas.openxmlformats.org/officeDocument/2006/relationships/image" Target="media/image5.png"/><Relationship Id="rId4" Type="http://schemas.openxmlformats.org/officeDocument/2006/relationships/image" Target="media/image4.png"/><Relationship Id="rId3" Type="http://schemas.openxmlformats.org/officeDocument/2006/relationships/image" Target="media/image3.png"/><Relationship Id="rId2" Type="http://schemas.openxmlformats.org/officeDocument/2006/relationships/image" Target="media/image2.jpeg"/><Relationship Id="rId18" Type="http://schemas.openxmlformats.org/officeDocument/2006/relationships/image" Target="media/image18.jpeg"/><Relationship Id="rId17" Type="http://schemas.openxmlformats.org/officeDocument/2006/relationships/image" Target="media/image17.jpeg"/><Relationship Id="rId16" Type="http://schemas.openxmlformats.org/officeDocument/2006/relationships/image" Target="media/image16.jpeg"/><Relationship Id="rId15" Type="http://schemas.openxmlformats.org/officeDocument/2006/relationships/image" Target="media/image15.png"/><Relationship Id="rId14" Type="http://schemas.openxmlformats.org/officeDocument/2006/relationships/image" Target="media/image14.png"/><Relationship Id="rId13" Type="http://schemas.openxmlformats.org/officeDocument/2006/relationships/image" Target="media/image13.png"/><Relationship Id="rId12" Type="http://schemas.openxmlformats.org/officeDocument/2006/relationships/image" Target="media/image12.png"/><Relationship Id="rId11" Type="http://schemas.openxmlformats.org/officeDocument/2006/relationships/image" Target="media/image11.png"/><Relationship Id="rId10" Type="http://schemas.openxmlformats.org/officeDocument/2006/relationships/image" Target="media/image10.png"/><Relationship Id="rId1" Type="http://schemas.openxmlformats.org/officeDocument/2006/relationships/image" Target="media/image1.png"/></Relationships>
</file>

<file path=xl/_rels/workbook.xml.rels><?xml version="1.0" encoding="UTF-8" standalone="yes"?>
<Relationships xmlns="http://schemas.openxmlformats.org/package/2006/relationships"><Relationship Id="rId5" Type="http://www.wps.cn/officeDocument/2020/cellImage" Target="cellimages.xml"/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6"/>
  <sheetViews>
    <sheetView tabSelected="1" zoomScale="70" zoomScaleNormal="70" topLeftCell="A102" workbookViewId="0">
      <selection activeCell="G127" sqref="G127"/>
    </sheetView>
  </sheetViews>
  <sheetFormatPr defaultColWidth="9" defaultRowHeight="14.25"/>
  <cols>
    <col min="1" max="1" width="7.5" style="1" customWidth="1"/>
    <col min="2" max="2" width="19.875" style="1" customWidth="1"/>
    <col min="3" max="3" width="44.625" style="1" customWidth="1"/>
    <col min="4" max="4" width="42.875" style="1" customWidth="1"/>
    <col min="5" max="5" width="13.75" style="1" customWidth="1"/>
    <col min="6" max="6" width="7.75" style="1" customWidth="1"/>
    <col min="7" max="7" width="49.5" style="2" customWidth="1"/>
    <col min="8" max="8" width="54.875" style="2"/>
    <col min="9" max="9" width="15.175" style="1" customWidth="1"/>
    <col min="10" max="16384" width="9" style="1"/>
  </cols>
  <sheetData>
    <row r="1" ht="69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ht="32" customHeigh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</row>
    <row r="3" ht="62.2" spans="1:9">
      <c r="A3" s="5">
        <v>1</v>
      </c>
      <c r="B3" s="5" t="s">
        <v>10</v>
      </c>
      <c r="C3" s="5" t="s">
        <v>11</v>
      </c>
      <c r="D3" s="5" t="s">
        <v>12</v>
      </c>
      <c r="E3" s="5" t="s">
        <v>13</v>
      </c>
      <c r="F3" s="5">
        <v>6</v>
      </c>
      <c r="G3" s="6" t="s">
        <v>14</v>
      </c>
      <c r="H3" s="7" t="str">
        <f>_xlfn.DISPIMG("ID_85A16C132822450EAF648862A31CFF02",1)</f>
        <v>=DISPIMG("ID_85A16C132822450EAF648862A31CFF02",1)</v>
      </c>
      <c r="I3" s="13" t="s">
        <v>15</v>
      </c>
    </row>
    <row r="4" ht="28.5" spans="1:9">
      <c r="A4" s="5">
        <v>2</v>
      </c>
      <c r="B4" s="5" t="s">
        <v>16</v>
      </c>
      <c r="C4" s="5" t="s">
        <v>17</v>
      </c>
      <c r="D4" s="5" t="s">
        <v>12</v>
      </c>
      <c r="E4" s="5" t="s">
        <v>18</v>
      </c>
      <c r="F4" s="5">
        <v>10</v>
      </c>
      <c r="G4" s="6" t="s">
        <v>19</v>
      </c>
      <c r="H4" s="6" t="s">
        <v>20</v>
      </c>
      <c r="I4" s="14" t="s">
        <v>21</v>
      </c>
    </row>
    <row r="5" ht="71.25" spans="1:9">
      <c r="A5" s="5">
        <v>3</v>
      </c>
      <c r="B5" s="5" t="s">
        <v>22</v>
      </c>
      <c r="C5" s="5" t="s">
        <v>23</v>
      </c>
      <c r="D5" s="5" t="s">
        <v>12</v>
      </c>
      <c r="E5" s="5" t="s">
        <v>24</v>
      </c>
      <c r="F5" s="5">
        <v>2</v>
      </c>
      <c r="G5" s="6" t="s">
        <v>25</v>
      </c>
      <c r="H5" s="6" t="s">
        <v>20</v>
      </c>
      <c r="I5" s="14" t="s">
        <v>26</v>
      </c>
    </row>
    <row r="6" spans="1:9">
      <c r="A6" s="5">
        <v>4</v>
      </c>
      <c r="B6" s="5" t="s">
        <v>27</v>
      </c>
      <c r="C6" s="5" t="s">
        <v>28</v>
      </c>
      <c r="D6" s="5"/>
      <c r="E6" s="5" t="s">
        <v>29</v>
      </c>
      <c r="F6" s="5">
        <v>10</v>
      </c>
      <c r="G6" s="6" t="s">
        <v>19</v>
      </c>
      <c r="H6" s="6" t="s">
        <v>20</v>
      </c>
      <c r="I6" s="6" t="s">
        <v>30</v>
      </c>
    </row>
    <row r="7" ht="57" spans="1:9">
      <c r="A7" s="5">
        <v>5</v>
      </c>
      <c r="B7" s="5" t="s">
        <v>31</v>
      </c>
      <c r="C7" s="5" t="s">
        <v>32</v>
      </c>
      <c r="D7" s="5" t="s">
        <v>12</v>
      </c>
      <c r="E7" s="5" t="s">
        <v>33</v>
      </c>
      <c r="F7" s="5">
        <v>1</v>
      </c>
      <c r="G7" s="6" t="s">
        <v>34</v>
      </c>
      <c r="H7" s="6" t="s">
        <v>20</v>
      </c>
      <c r="I7" s="15" t="s">
        <v>35</v>
      </c>
    </row>
    <row r="8" ht="28.5" spans="1:9">
      <c r="A8" s="5">
        <v>6</v>
      </c>
      <c r="B8" s="5" t="s">
        <v>36</v>
      </c>
      <c r="C8" s="5" t="s">
        <v>37</v>
      </c>
      <c r="D8" s="5" t="s">
        <v>38</v>
      </c>
      <c r="E8" s="5" t="s">
        <v>39</v>
      </c>
      <c r="F8" s="5">
        <v>5</v>
      </c>
      <c r="G8" s="6" t="s">
        <v>14</v>
      </c>
      <c r="H8" s="8" t="str">
        <f>_xlfn.DISPIMG("ID_926F48704F034A95A3E1387CF2C61C77",1)</f>
        <v>=DISPIMG("ID_926F48704F034A95A3E1387CF2C61C77",1)</v>
      </c>
      <c r="I8" s="13" t="s">
        <v>15</v>
      </c>
    </row>
    <row r="9" ht="28.5" spans="1:9">
      <c r="A9" s="5">
        <v>7</v>
      </c>
      <c r="B9" s="5" t="s">
        <v>36</v>
      </c>
      <c r="C9" s="5" t="s">
        <v>40</v>
      </c>
      <c r="D9" s="5" t="s">
        <v>38</v>
      </c>
      <c r="E9" s="5" t="s">
        <v>39</v>
      </c>
      <c r="F9" s="5">
        <v>5</v>
      </c>
      <c r="G9" s="6" t="s">
        <v>14</v>
      </c>
      <c r="H9" s="9"/>
      <c r="I9" s="13" t="s">
        <v>15</v>
      </c>
    </row>
    <row r="10" ht="28.5" spans="1:9">
      <c r="A10" s="5">
        <v>8</v>
      </c>
      <c r="B10" s="5" t="s">
        <v>36</v>
      </c>
      <c r="C10" s="5" t="s">
        <v>41</v>
      </c>
      <c r="D10" s="5" t="s">
        <v>38</v>
      </c>
      <c r="E10" s="5" t="s">
        <v>39</v>
      </c>
      <c r="F10" s="5">
        <v>5</v>
      </c>
      <c r="G10" s="6" t="s">
        <v>14</v>
      </c>
      <c r="H10" s="9"/>
      <c r="I10" s="13" t="s">
        <v>15</v>
      </c>
    </row>
    <row r="11" ht="28.5" spans="1:9">
      <c r="A11" s="5">
        <v>9</v>
      </c>
      <c r="B11" s="5" t="s">
        <v>36</v>
      </c>
      <c r="C11" s="5" t="s">
        <v>42</v>
      </c>
      <c r="D11" s="5" t="s">
        <v>38</v>
      </c>
      <c r="E11" s="5" t="s">
        <v>39</v>
      </c>
      <c r="F11" s="5">
        <v>5</v>
      </c>
      <c r="G11" s="6" t="s">
        <v>14</v>
      </c>
      <c r="H11" s="9"/>
      <c r="I11" s="13" t="s">
        <v>15</v>
      </c>
    </row>
    <row r="12" ht="28.5" spans="1:9">
      <c r="A12" s="5">
        <v>10</v>
      </c>
      <c r="B12" s="5" t="s">
        <v>36</v>
      </c>
      <c r="C12" s="5" t="s">
        <v>43</v>
      </c>
      <c r="D12" s="5" t="s">
        <v>38</v>
      </c>
      <c r="E12" s="5" t="s">
        <v>39</v>
      </c>
      <c r="F12" s="5">
        <v>5</v>
      </c>
      <c r="G12" s="6" t="s">
        <v>14</v>
      </c>
      <c r="H12" s="9"/>
      <c r="I12" s="13" t="s">
        <v>15</v>
      </c>
    </row>
    <row r="13" ht="28.5" spans="1:9">
      <c r="A13" s="5">
        <v>11</v>
      </c>
      <c r="B13" s="5" t="s">
        <v>36</v>
      </c>
      <c r="C13" s="5" t="s">
        <v>44</v>
      </c>
      <c r="D13" s="5" t="s">
        <v>38</v>
      </c>
      <c r="E13" s="5" t="s">
        <v>39</v>
      </c>
      <c r="F13" s="5">
        <v>5</v>
      </c>
      <c r="G13" s="6" t="s">
        <v>14</v>
      </c>
      <c r="H13" s="9"/>
      <c r="I13" s="13" t="s">
        <v>15</v>
      </c>
    </row>
    <row r="14" ht="28.5" spans="1:9">
      <c r="A14" s="5">
        <v>12</v>
      </c>
      <c r="B14" s="5" t="s">
        <v>36</v>
      </c>
      <c r="C14" s="5" t="s">
        <v>45</v>
      </c>
      <c r="D14" s="5" t="s">
        <v>38</v>
      </c>
      <c r="E14" s="5" t="s">
        <v>39</v>
      </c>
      <c r="F14" s="5">
        <v>5</v>
      </c>
      <c r="G14" s="6" t="s">
        <v>14</v>
      </c>
      <c r="H14" s="9"/>
      <c r="I14" s="13" t="s">
        <v>15</v>
      </c>
    </row>
    <row r="15" ht="28.5" spans="1:9">
      <c r="A15" s="5">
        <v>13</v>
      </c>
      <c r="B15" s="5" t="s">
        <v>36</v>
      </c>
      <c r="C15" s="5" t="s">
        <v>46</v>
      </c>
      <c r="D15" s="5" t="s">
        <v>38</v>
      </c>
      <c r="E15" s="5" t="s">
        <v>39</v>
      </c>
      <c r="F15" s="5">
        <v>5</v>
      </c>
      <c r="G15" s="6" t="s">
        <v>14</v>
      </c>
      <c r="H15" s="9"/>
      <c r="I15" s="13" t="s">
        <v>15</v>
      </c>
    </row>
    <row r="16" ht="28.5" spans="1:9">
      <c r="A16" s="5">
        <v>14</v>
      </c>
      <c r="B16" s="5" t="s">
        <v>36</v>
      </c>
      <c r="C16" s="5" t="s">
        <v>47</v>
      </c>
      <c r="D16" s="5" t="s">
        <v>38</v>
      </c>
      <c r="E16" s="5" t="s">
        <v>39</v>
      </c>
      <c r="F16" s="5">
        <v>5</v>
      </c>
      <c r="G16" s="6" t="s">
        <v>14</v>
      </c>
      <c r="H16" s="9"/>
      <c r="I16" s="13" t="s">
        <v>15</v>
      </c>
    </row>
    <row r="17" ht="28.5" spans="1:9">
      <c r="A17" s="5">
        <v>15</v>
      </c>
      <c r="B17" s="5" t="s">
        <v>36</v>
      </c>
      <c r="C17" s="5" t="s">
        <v>48</v>
      </c>
      <c r="D17" s="5" t="s">
        <v>38</v>
      </c>
      <c r="E17" s="5" t="s">
        <v>39</v>
      </c>
      <c r="F17" s="5">
        <v>2</v>
      </c>
      <c r="G17" s="6" t="s">
        <v>14</v>
      </c>
      <c r="H17" s="9"/>
      <c r="I17" s="13" t="s">
        <v>15</v>
      </c>
    </row>
    <row r="18" ht="28.5" spans="1:9">
      <c r="A18" s="5">
        <v>16</v>
      </c>
      <c r="B18" s="5" t="s">
        <v>49</v>
      </c>
      <c r="C18" s="5" t="s">
        <v>50</v>
      </c>
      <c r="D18" s="5" t="s">
        <v>38</v>
      </c>
      <c r="E18" s="5" t="s">
        <v>29</v>
      </c>
      <c r="F18" s="5">
        <v>2</v>
      </c>
      <c r="G18" s="6" t="s">
        <v>14</v>
      </c>
      <c r="H18" s="9"/>
      <c r="I18" s="13" t="s">
        <v>15</v>
      </c>
    </row>
    <row r="19" ht="28.5" spans="1:9">
      <c r="A19" s="5">
        <v>17</v>
      </c>
      <c r="B19" s="5" t="s">
        <v>49</v>
      </c>
      <c r="C19" s="5" t="s">
        <v>51</v>
      </c>
      <c r="D19" s="5" t="s">
        <v>38</v>
      </c>
      <c r="E19" s="5" t="s">
        <v>29</v>
      </c>
      <c r="F19" s="5">
        <v>2</v>
      </c>
      <c r="G19" s="6" t="s">
        <v>14</v>
      </c>
      <c r="H19" s="9"/>
      <c r="I19" s="13" t="s">
        <v>15</v>
      </c>
    </row>
    <row r="20" ht="28.5" spans="1:9">
      <c r="A20" s="5">
        <v>18</v>
      </c>
      <c r="B20" s="5" t="s">
        <v>49</v>
      </c>
      <c r="C20" s="5" t="s">
        <v>52</v>
      </c>
      <c r="D20" s="5" t="s">
        <v>38</v>
      </c>
      <c r="E20" s="5" t="s">
        <v>29</v>
      </c>
      <c r="F20" s="5">
        <v>2</v>
      </c>
      <c r="G20" s="6" t="s">
        <v>14</v>
      </c>
      <c r="H20" s="9"/>
      <c r="I20" s="13" t="s">
        <v>15</v>
      </c>
    </row>
    <row r="21" ht="28.5" spans="1:9">
      <c r="A21" s="5">
        <v>19</v>
      </c>
      <c r="B21" s="5" t="s">
        <v>49</v>
      </c>
      <c r="C21" s="5" t="s">
        <v>53</v>
      </c>
      <c r="D21" s="5" t="s">
        <v>38</v>
      </c>
      <c r="E21" s="5" t="s">
        <v>29</v>
      </c>
      <c r="F21" s="5">
        <v>2</v>
      </c>
      <c r="G21" s="6" t="s">
        <v>14</v>
      </c>
      <c r="H21" s="10"/>
      <c r="I21" s="13" t="s">
        <v>15</v>
      </c>
    </row>
    <row r="22" ht="28.5" spans="1:9">
      <c r="A22" s="5">
        <v>20</v>
      </c>
      <c r="B22" s="5" t="s">
        <v>54</v>
      </c>
      <c r="C22" s="5" t="s">
        <v>55</v>
      </c>
      <c r="D22" s="5" t="s">
        <v>38</v>
      </c>
      <c r="E22" s="5" t="s">
        <v>18</v>
      </c>
      <c r="F22" s="5">
        <v>10</v>
      </c>
      <c r="G22" s="6" t="s">
        <v>56</v>
      </c>
      <c r="H22" s="8" t="str">
        <f>_xlfn.DISPIMG("ID_046519684D134EA0B8220C8B09F30271",1)</f>
        <v>=DISPIMG("ID_046519684D134EA0B8220C8B09F30271",1)</v>
      </c>
      <c r="I22" s="13" t="s">
        <v>15</v>
      </c>
    </row>
    <row r="23" ht="28.5" spans="1:9">
      <c r="A23" s="5">
        <v>21</v>
      </c>
      <c r="B23" s="5" t="s">
        <v>54</v>
      </c>
      <c r="C23" s="5" t="s">
        <v>57</v>
      </c>
      <c r="D23" s="5" t="s">
        <v>38</v>
      </c>
      <c r="E23" s="5" t="s">
        <v>18</v>
      </c>
      <c r="F23" s="5">
        <v>10</v>
      </c>
      <c r="G23" s="6" t="s">
        <v>56</v>
      </c>
      <c r="H23" s="9"/>
      <c r="I23" s="13" t="s">
        <v>15</v>
      </c>
    </row>
    <row r="24" ht="28.5" spans="1:9">
      <c r="A24" s="5">
        <v>22</v>
      </c>
      <c r="B24" s="5" t="s">
        <v>54</v>
      </c>
      <c r="C24" s="5" t="s">
        <v>58</v>
      </c>
      <c r="D24" s="5" t="s">
        <v>38</v>
      </c>
      <c r="E24" s="5" t="s">
        <v>18</v>
      </c>
      <c r="F24" s="5">
        <v>10</v>
      </c>
      <c r="G24" s="6" t="s">
        <v>56</v>
      </c>
      <c r="H24" s="9"/>
      <c r="I24" s="13" t="s">
        <v>15</v>
      </c>
    </row>
    <row r="25" ht="28.5" spans="1:9">
      <c r="A25" s="5">
        <v>23</v>
      </c>
      <c r="B25" s="5" t="s">
        <v>54</v>
      </c>
      <c r="C25" s="5" t="s">
        <v>59</v>
      </c>
      <c r="D25" s="5" t="s">
        <v>38</v>
      </c>
      <c r="E25" s="5" t="s">
        <v>18</v>
      </c>
      <c r="F25" s="5">
        <v>10</v>
      </c>
      <c r="G25" s="6" t="s">
        <v>56</v>
      </c>
      <c r="H25" s="9"/>
      <c r="I25" s="13" t="s">
        <v>15</v>
      </c>
    </row>
    <row r="26" ht="28.5" spans="1:9">
      <c r="A26" s="5">
        <v>24</v>
      </c>
      <c r="B26" s="5" t="s">
        <v>54</v>
      </c>
      <c r="C26" s="5" t="s">
        <v>60</v>
      </c>
      <c r="D26" s="5" t="s">
        <v>38</v>
      </c>
      <c r="E26" s="5" t="s">
        <v>18</v>
      </c>
      <c r="F26" s="5">
        <v>10</v>
      </c>
      <c r="G26" s="6" t="s">
        <v>56</v>
      </c>
      <c r="H26" s="9"/>
      <c r="I26" s="13" t="s">
        <v>15</v>
      </c>
    </row>
    <row r="27" ht="28.5" spans="1:9">
      <c r="A27" s="5">
        <v>25</v>
      </c>
      <c r="B27" s="5" t="s">
        <v>54</v>
      </c>
      <c r="C27" s="5" t="s">
        <v>61</v>
      </c>
      <c r="D27" s="5" t="s">
        <v>38</v>
      </c>
      <c r="E27" s="5" t="s">
        <v>18</v>
      </c>
      <c r="F27" s="5">
        <v>4</v>
      </c>
      <c r="G27" s="6" t="s">
        <v>56</v>
      </c>
      <c r="H27" s="10"/>
      <c r="I27" s="13" t="s">
        <v>15</v>
      </c>
    </row>
    <row r="28" ht="57" spans="1:9">
      <c r="A28" s="5">
        <v>26</v>
      </c>
      <c r="B28" s="5" t="s">
        <v>62</v>
      </c>
      <c r="C28" s="5" t="s">
        <v>63</v>
      </c>
      <c r="D28" s="5" t="s">
        <v>38</v>
      </c>
      <c r="E28" s="5" t="s">
        <v>64</v>
      </c>
      <c r="F28" s="5">
        <v>2</v>
      </c>
      <c r="G28" s="6" t="s">
        <v>65</v>
      </c>
      <c r="H28" s="8" t="str">
        <f>_xlfn.DISPIMG("ID_1B17B7BE5A8B4EB8A868097EA263A15A",1)</f>
        <v>=DISPIMG("ID_1B17B7BE5A8B4EB8A868097EA263A15A",1)</v>
      </c>
      <c r="I28" s="13" t="s">
        <v>15</v>
      </c>
    </row>
    <row r="29" ht="57" spans="1:9">
      <c r="A29" s="5">
        <v>27</v>
      </c>
      <c r="B29" s="5" t="s">
        <v>62</v>
      </c>
      <c r="C29" s="5" t="s">
        <v>66</v>
      </c>
      <c r="D29" s="5" t="s">
        <v>38</v>
      </c>
      <c r="E29" s="5" t="s">
        <v>64</v>
      </c>
      <c r="F29" s="5">
        <v>2</v>
      </c>
      <c r="G29" s="6" t="s">
        <v>65</v>
      </c>
      <c r="H29" s="9"/>
      <c r="I29" s="13" t="s">
        <v>15</v>
      </c>
    </row>
    <row r="30" ht="57" spans="1:9">
      <c r="A30" s="5">
        <v>28</v>
      </c>
      <c r="B30" s="5" t="s">
        <v>62</v>
      </c>
      <c r="C30" s="5" t="s">
        <v>67</v>
      </c>
      <c r="D30" s="5" t="s">
        <v>38</v>
      </c>
      <c r="E30" s="5" t="s">
        <v>64</v>
      </c>
      <c r="F30" s="5">
        <v>1</v>
      </c>
      <c r="G30" s="6" t="s">
        <v>65</v>
      </c>
      <c r="H30" s="10"/>
      <c r="I30" s="13" t="s">
        <v>15</v>
      </c>
    </row>
    <row r="31" ht="71.25" spans="1:9">
      <c r="A31" s="5">
        <v>29</v>
      </c>
      <c r="B31" s="5" t="s">
        <v>68</v>
      </c>
      <c r="C31" s="5" t="s">
        <v>69</v>
      </c>
      <c r="D31" s="5"/>
      <c r="E31" s="5" t="s">
        <v>18</v>
      </c>
      <c r="F31" s="5">
        <v>30</v>
      </c>
      <c r="G31" s="6" t="s">
        <v>14</v>
      </c>
      <c r="H31" s="7" t="str">
        <f>_xlfn.DISPIMG("ID_051D41885E144214B774AA99616C13D4",1)</f>
        <v>=DISPIMG("ID_051D41885E144214B774AA99616C13D4",1)</v>
      </c>
      <c r="I31" s="16" t="s">
        <v>70</v>
      </c>
    </row>
    <row r="32" spans="1:9">
      <c r="A32" s="5">
        <v>30</v>
      </c>
      <c r="B32" s="5" t="s">
        <v>71</v>
      </c>
      <c r="C32" s="5" t="s">
        <v>72</v>
      </c>
      <c r="D32" s="5"/>
      <c r="E32" s="5" t="s">
        <v>29</v>
      </c>
      <c r="F32" s="5">
        <v>10</v>
      </c>
      <c r="G32" s="6" t="s">
        <v>73</v>
      </c>
      <c r="H32" s="6"/>
      <c r="I32" s="17"/>
    </row>
    <row r="33" spans="1:9">
      <c r="A33" s="5">
        <v>31</v>
      </c>
      <c r="B33" s="5" t="s">
        <v>74</v>
      </c>
      <c r="C33" s="5" t="s">
        <v>75</v>
      </c>
      <c r="D33" s="5" t="s">
        <v>76</v>
      </c>
      <c r="E33" s="5" t="s">
        <v>24</v>
      </c>
      <c r="F33" s="5">
        <v>4</v>
      </c>
      <c r="G33" s="6"/>
      <c r="H33" s="6"/>
      <c r="I33" s="17"/>
    </row>
    <row r="34" ht="28.5" spans="1:9">
      <c r="A34" s="5">
        <v>32</v>
      </c>
      <c r="B34" s="5" t="s">
        <v>77</v>
      </c>
      <c r="C34" s="5" t="s">
        <v>78</v>
      </c>
      <c r="D34" s="5" t="s">
        <v>76</v>
      </c>
      <c r="E34" s="5" t="s">
        <v>24</v>
      </c>
      <c r="F34" s="5">
        <v>5</v>
      </c>
      <c r="G34" s="6" t="s">
        <v>79</v>
      </c>
      <c r="H34" s="7" t="str">
        <f>_xlfn.DISPIMG("ID_015764166E31432C84C48CBB6840636F",1)</f>
        <v>=DISPIMG("ID_015764166E31432C84C48CBB6840636F",1)</v>
      </c>
      <c r="I34" s="13" t="s">
        <v>15</v>
      </c>
    </row>
    <row r="35" spans="1:9">
      <c r="A35" s="5">
        <v>33</v>
      </c>
      <c r="B35" s="5" t="s">
        <v>80</v>
      </c>
      <c r="C35" s="5" t="s">
        <v>81</v>
      </c>
      <c r="D35" s="5" t="s">
        <v>76</v>
      </c>
      <c r="E35" s="5" t="s">
        <v>24</v>
      </c>
      <c r="F35" s="5">
        <v>10</v>
      </c>
      <c r="G35" s="6"/>
      <c r="H35" s="6"/>
      <c r="I35" s="17"/>
    </row>
    <row r="36" spans="1:9">
      <c r="A36" s="5">
        <v>34</v>
      </c>
      <c r="B36" s="5" t="s">
        <v>82</v>
      </c>
      <c r="C36" s="5" t="s">
        <v>83</v>
      </c>
      <c r="D36" s="5" t="s">
        <v>76</v>
      </c>
      <c r="E36" s="5" t="s">
        <v>24</v>
      </c>
      <c r="F36" s="5">
        <v>10</v>
      </c>
      <c r="G36" s="6"/>
      <c r="H36" s="6"/>
      <c r="I36" s="17"/>
    </row>
    <row r="37" spans="1:9">
      <c r="A37" s="5">
        <v>35</v>
      </c>
      <c r="B37" s="5" t="s">
        <v>84</v>
      </c>
      <c r="C37" s="5" t="s">
        <v>85</v>
      </c>
      <c r="D37" s="5" t="s">
        <v>76</v>
      </c>
      <c r="E37" s="5" t="s">
        <v>86</v>
      </c>
      <c r="F37" s="5">
        <v>5</v>
      </c>
      <c r="G37" s="6" t="s">
        <v>87</v>
      </c>
      <c r="H37" s="6"/>
      <c r="I37" s="17" t="s">
        <v>88</v>
      </c>
    </row>
    <row r="38" spans="1:9">
      <c r="A38" s="5">
        <v>36</v>
      </c>
      <c r="B38" s="5" t="s">
        <v>84</v>
      </c>
      <c r="C38" s="5" t="s">
        <v>89</v>
      </c>
      <c r="D38" s="5" t="s">
        <v>76</v>
      </c>
      <c r="E38" s="5" t="s">
        <v>86</v>
      </c>
      <c r="F38" s="5">
        <v>5</v>
      </c>
      <c r="G38" s="6" t="s">
        <v>87</v>
      </c>
      <c r="H38" s="6"/>
      <c r="I38" s="17" t="s">
        <v>88</v>
      </c>
    </row>
    <row r="39" spans="1:9">
      <c r="A39" s="5">
        <v>37</v>
      </c>
      <c r="B39" s="5" t="s">
        <v>84</v>
      </c>
      <c r="C39" s="5" t="s">
        <v>90</v>
      </c>
      <c r="D39" s="5" t="s">
        <v>76</v>
      </c>
      <c r="E39" s="5" t="s">
        <v>86</v>
      </c>
      <c r="F39" s="5">
        <v>5</v>
      </c>
      <c r="G39" s="6" t="s">
        <v>87</v>
      </c>
      <c r="H39" s="6"/>
      <c r="I39" s="17" t="s">
        <v>88</v>
      </c>
    </row>
    <row r="40" spans="1:9">
      <c r="A40" s="5">
        <v>38</v>
      </c>
      <c r="B40" s="5" t="s">
        <v>91</v>
      </c>
      <c r="C40" s="5" t="s">
        <v>92</v>
      </c>
      <c r="D40" s="5" t="s">
        <v>76</v>
      </c>
      <c r="E40" s="5" t="s">
        <v>29</v>
      </c>
      <c r="F40" s="5">
        <v>6</v>
      </c>
      <c r="G40" s="6"/>
      <c r="H40" s="6"/>
      <c r="I40" s="17"/>
    </row>
    <row r="41" ht="28.5" spans="1:9">
      <c r="A41" s="5">
        <v>39</v>
      </c>
      <c r="B41" s="5" t="s">
        <v>93</v>
      </c>
      <c r="C41" s="5" t="s">
        <v>94</v>
      </c>
      <c r="D41" s="5" t="s">
        <v>76</v>
      </c>
      <c r="E41" s="5" t="s">
        <v>24</v>
      </c>
      <c r="F41" s="5">
        <v>5</v>
      </c>
      <c r="G41" s="6"/>
      <c r="H41" s="6"/>
      <c r="I41" s="17"/>
    </row>
    <row r="42" spans="1:9">
      <c r="A42" s="5">
        <v>40</v>
      </c>
      <c r="B42" s="5" t="s">
        <v>95</v>
      </c>
      <c r="C42" s="5" t="s">
        <v>96</v>
      </c>
      <c r="D42" s="5" t="s">
        <v>76</v>
      </c>
      <c r="E42" s="5" t="s">
        <v>24</v>
      </c>
      <c r="F42" s="5">
        <v>2</v>
      </c>
      <c r="G42" s="6"/>
      <c r="H42" s="6"/>
      <c r="I42" s="17"/>
    </row>
    <row r="43" spans="1:9">
      <c r="A43" s="5">
        <v>41</v>
      </c>
      <c r="B43" s="5" t="s">
        <v>97</v>
      </c>
      <c r="C43" s="5" t="s">
        <v>98</v>
      </c>
      <c r="D43" s="5" t="s">
        <v>76</v>
      </c>
      <c r="E43" s="5" t="s">
        <v>24</v>
      </c>
      <c r="F43" s="5">
        <v>8</v>
      </c>
      <c r="G43" s="6"/>
      <c r="H43" s="6"/>
      <c r="I43" s="17"/>
    </row>
    <row r="44" spans="1:9">
      <c r="A44" s="5">
        <v>42</v>
      </c>
      <c r="B44" s="5" t="s">
        <v>99</v>
      </c>
      <c r="C44" s="5" t="s">
        <v>100</v>
      </c>
      <c r="D44" s="5" t="s">
        <v>76</v>
      </c>
      <c r="E44" s="5" t="s">
        <v>24</v>
      </c>
      <c r="F44" s="5">
        <v>8</v>
      </c>
      <c r="G44" s="6"/>
      <c r="H44" s="6"/>
      <c r="I44" s="17"/>
    </row>
    <row r="45" spans="1:9">
      <c r="A45" s="5">
        <v>43</v>
      </c>
      <c r="B45" s="5" t="s">
        <v>99</v>
      </c>
      <c r="C45" s="5" t="s">
        <v>101</v>
      </c>
      <c r="D45" s="5" t="s">
        <v>76</v>
      </c>
      <c r="E45" s="5" t="s">
        <v>24</v>
      </c>
      <c r="F45" s="5">
        <v>2</v>
      </c>
      <c r="G45" s="6"/>
      <c r="H45" s="6"/>
      <c r="I45" s="17"/>
    </row>
    <row r="46" ht="57" spans="1:9">
      <c r="A46" s="5">
        <v>44</v>
      </c>
      <c r="B46" s="5" t="s">
        <v>102</v>
      </c>
      <c r="C46" s="5" t="s">
        <v>103</v>
      </c>
      <c r="D46" s="5" t="s">
        <v>76</v>
      </c>
      <c r="E46" s="5" t="s">
        <v>86</v>
      </c>
      <c r="F46" s="5">
        <v>1</v>
      </c>
      <c r="G46" s="6" t="s">
        <v>104</v>
      </c>
      <c r="H46" s="6" t="s">
        <v>20</v>
      </c>
      <c r="I46" s="18" t="s">
        <v>35</v>
      </c>
    </row>
    <row r="47" spans="1:9">
      <c r="A47" s="5">
        <v>45</v>
      </c>
      <c r="B47" s="5" t="s">
        <v>105</v>
      </c>
      <c r="C47" s="5" t="s">
        <v>106</v>
      </c>
      <c r="D47" s="5" t="s">
        <v>76</v>
      </c>
      <c r="E47" s="5" t="s">
        <v>24</v>
      </c>
      <c r="F47" s="5">
        <v>3</v>
      </c>
      <c r="G47" s="6"/>
      <c r="H47" s="6"/>
      <c r="I47" s="17"/>
    </row>
    <row r="48" ht="124" customHeight="1" spans="1:9">
      <c r="A48" s="5">
        <v>46</v>
      </c>
      <c r="B48" s="5" t="s">
        <v>71</v>
      </c>
      <c r="C48" s="5" t="s">
        <v>107</v>
      </c>
      <c r="D48" s="5" t="s">
        <v>76</v>
      </c>
      <c r="E48" s="5" t="s">
        <v>29</v>
      </c>
      <c r="F48" s="5">
        <v>4</v>
      </c>
      <c r="G48" s="6" t="s">
        <v>108</v>
      </c>
      <c r="H48" s="11" t="str">
        <f>_xlfn.DISPIMG("ID_BE05E8D5AAE6482BA99D898CA24DD033",1)</f>
        <v>=DISPIMG("ID_BE05E8D5AAE6482BA99D898CA24DD033",1)</v>
      </c>
      <c r="I48" s="17"/>
    </row>
    <row r="49" ht="28.5" spans="1:9">
      <c r="A49" s="5">
        <v>47</v>
      </c>
      <c r="B49" s="5" t="s">
        <v>109</v>
      </c>
      <c r="C49" s="5" t="s">
        <v>110</v>
      </c>
      <c r="D49" s="5" t="s">
        <v>76</v>
      </c>
      <c r="E49" s="5" t="s">
        <v>86</v>
      </c>
      <c r="F49" s="5">
        <v>2</v>
      </c>
      <c r="G49" s="6" t="s">
        <v>34</v>
      </c>
      <c r="H49" s="7" t="str">
        <f>_xlfn.DISPIMG("ID_A1CD3971A5EC4887B0B2B2F443D38C4D",1)</f>
        <v>=DISPIMG("ID_A1CD3971A5EC4887B0B2B2F443D38C4D",1)</v>
      </c>
      <c r="I49" s="13" t="s">
        <v>15</v>
      </c>
    </row>
    <row r="50" spans="1:9">
      <c r="A50" s="5">
        <v>48</v>
      </c>
      <c r="B50" s="5" t="s">
        <v>111</v>
      </c>
      <c r="C50" s="5" t="s">
        <v>112</v>
      </c>
      <c r="D50" s="5" t="s">
        <v>76</v>
      </c>
      <c r="E50" s="5" t="s">
        <v>86</v>
      </c>
      <c r="F50" s="5">
        <v>4</v>
      </c>
      <c r="G50" s="6"/>
      <c r="H50" s="6"/>
      <c r="I50" s="17"/>
    </row>
    <row r="51" spans="1:9">
      <c r="A51" s="5">
        <v>49</v>
      </c>
      <c r="B51" s="5" t="s">
        <v>111</v>
      </c>
      <c r="C51" s="5" t="s">
        <v>113</v>
      </c>
      <c r="D51" s="5" t="s">
        <v>76</v>
      </c>
      <c r="E51" s="5" t="s">
        <v>86</v>
      </c>
      <c r="F51" s="5">
        <v>6</v>
      </c>
      <c r="G51" s="6"/>
      <c r="H51" s="6"/>
      <c r="I51" s="17"/>
    </row>
    <row r="52" ht="28.5" spans="1:9">
      <c r="A52" s="5">
        <v>50</v>
      </c>
      <c r="B52" s="5" t="s">
        <v>114</v>
      </c>
      <c r="C52" s="5" t="s">
        <v>115</v>
      </c>
      <c r="D52" s="5" t="s">
        <v>76</v>
      </c>
      <c r="E52" s="5" t="s">
        <v>116</v>
      </c>
      <c r="F52" s="5">
        <v>2</v>
      </c>
      <c r="G52" s="6" t="s">
        <v>34</v>
      </c>
      <c r="H52" s="7" t="str">
        <f>_xlfn.DISPIMG("ID_AF1E4CE7117643A099EFD98B9B758E51",1)</f>
        <v>=DISPIMG("ID_AF1E4CE7117643A099EFD98B9B758E51",1)</v>
      </c>
      <c r="I52" s="13" t="s">
        <v>15</v>
      </c>
    </row>
    <row r="53" spans="1:9">
      <c r="A53" s="5">
        <v>51</v>
      </c>
      <c r="B53" s="5" t="s">
        <v>117</v>
      </c>
      <c r="C53" s="5" t="s">
        <v>118</v>
      </c>
      <c r="D53" s="5" t="s">
        <v>76</v>
      </c>
      <c r="E53" s="5" t="s">
        <v>24</v>
      </c>
      <c r="F53" s="5">
        <v>20</v>
      </c>
      <c r="G53" s="6"/>
      <c r="H53" s="6"/>
      <c r="I53" s="17"/>
    </row>
    <row r="54" ht="28.5" spans="1:9">
      <c r="A54" s="5">
        <v>52</v>
      </c>
      <c r="B54" s="5" t="s">
        <v>119</v>
      </c>
      <c r="C54" s="5" t="s">
        <v>106</v>
      </c>
      <c r="D54" s="5" t="s">
        <v>120</v>
      </c>
      <c r="E54" s="5" t="s">
        <v>13</v>
      </c>
      <c r="F54" s="5">
        <v>91</v>
      </c>
      <c r="G54" s="6" t="s">
        <v>121</v>
      </c>
      <c r="H54" s="7" t="str">
        <f>_xlfn.DISPIMG("ID_4349217CBE5E4D65BA20E3B8DE69AF6F",1)</f>
        <v>=DISPIMG("ID_4349217CBE5E4D65BA20E3B8DE69AF6F",1)</v>
      </c>
      <c r="I54" s="13" t="s">
        <v>15</v>
      </c>
    </row>
    <row r="55" spans="1:9">
      <c r="A55" s="5">
        <v>53</v>
      </c>
      <c r="B55" s="5" t="s">
        <v>122</v>
      </c>
      <c r="C55" s="5" t="s">
        <v>106</v>
      </c>
      <c r="D55" s="5" t="s">
        <v>120</v>
      </c>
      <c r="E55" s="5" t="s">
        <v>24</v>
      </c>
      <c r="F55" s="5">
        <v>26</v>
      </c>
      <c r="G55" s="6"/>
      <c r="H55" s="6"/>
      <c r="I55" s="17"/>
    </row>
    <row r="56" ht="28.5" spans="1:9">
      <c r="A56" s="5">
        <v>54</v>
      </c>
      <c r="B56" s="5" t="s">
        <v>123</v>
      </c>
      <c r="C56" s="5" t="s">
        <v>124</v>
      </c>
      <c r="D56" s="5" t="s">
        <v>120</v>
      </c>
      <c r="E56" s="5" t="s">
        <v>24</v>
      </c>
      <c r="F56" s="5">
        <v>141</v>
      </c>
      <c r="G56" s="6" t="s">
        <v>125</v>
      </c>
      <c r="H56" s="7" t="str">
        <f>_xlfn.DISPIMG("ID_33E1B3512D1243E8A7C68CBB59040077",1)</f>
        <v>=DISPIMG("ID_33E1B3512D1243E8A7C68CBB59040077",1)</v>
      </c>
      <c r="I56" s="13" t="s">
        <v>15</v>
      </c>
    </row>
    <row r="57" ht="28.5" spans="1:9">
      <c r="A57" s="5">
        <v>55</v>
      </c>
      <c r="B57" s="5" t="s">
        <v>126</v>
      </c>
      <c r="C57" s="5" t="s">
        <v>127</v>
      </c>
      <c r="D57" s="5" t="s">
        <v>120</v>
      </c>
      <c r="E57" s="5" t="s">
        <v>24</v>
      </c>
      <c r="F57" s="5">
        <v>50</v>
      </c>
      <c r="G57" s="6" t="s">
        <v>125</v>
      </c>
      <c r="H57" s="7" t="str">
        <f>_xlfn.DISPIMG("ID_249D9036B500478D99F9760F2E7EB35B",1)</f>
        <v>=DISPIMG("ID_249D9036B500478D99F9760F2E7EB35B",1)</v>
      </c>
      <c r="I57" s="13" t="s">
        <v>15</v>
      </c>
    </row>
    <row r="58" ht="28.5" spans="1:9">
      <c r="A58" s="5">
        <v>56</v>
      </c>
      <c r="B58" s="5" t="s">
        <v>128</v>
      </c>
      <c r="C58" s="5" t="s">
        <v>106</v>
      </c>
      <c r="D58" s="5" t="s">
        <v>120</v>
      </c>
      <c r="E58" s="5" t="s">
        <v>13</v>
      </c>
      <c r="F58" s="5">
        <v>52</v>
      </c>
      <c r="G58" s="6" t="s">
        <v>121</v>
      </c>
      <c r="H58" s="7" t="str">
        <f>_xlfn.DISPIMG("ID_633F417C08F142079C6832BDBD656C24",1)</f>
        <v>=DISPIMG("ID_633F417C08F142079C6832BDBD656C24",1)</v>
      </c>
      <c r="I58" s="13" t="s">
        <v>15</v>
      </c>
    </row>
    <row r="59" spans="1:9">
      <c r="A59" s="5">
        <v>57</v>
      </c>
      <c r="B59" s="5" t="s">
        <v>129</v>
      </c>
      <c r="C59" s="5" t="s">
        <v>106</v>
      </c>
      <c r="D59" s="5"/>
      <c r="E59" s="5" t="s">
        <v>13</v>
      </c>
      <c r="F59" s="5">
        <v>52</v>
      </c>
      <c r="G59" s="6" t="s">
        <v>121</v>
      </c>
      <c r="H59" s="6"/>
      <c r="I59" s="17"/>
    </row>
    <row r="60" ht="71.25" spans="1:9">
      <c r="A60" s="5">
        <v>58</v>
      </c>
      <c r="B60" s="5" t="s">
        <v>68</v>
      </c>
      <c r="C60" s="5" t="s">
        <v>130</v>
      </c>
      <c r="D60" s="5" t="s">
        <v>38</v>
      </c>
      <c r="E60" s="5" t="s">
        <v>18</v>
      </c>
      <c r="F60" s="5">
        <v>50</v>
      </c>
      <c r="G60" s="6" t="s">
        <v>14</v>
      </c>
      <c r="H60" s="7" t="str">
        <f>_xlfn.DISPIMG("ID_27EB9050DCFC45B49ECDD5290E00928F",1)</f>
        <v>=DISPIMG("ID_27EB9050DCFC45B49ECDD5290E00928F",1)</v>
      </c>
      <c r="I60" s="16" t="s">
        <v>70</v>
      </c>
    </row>
    <row r="61" spans="1:9">
      <c r="A61" s="5">
        <v>59</v>
      </c>
      <c r="B61" s="5" t="s">
        <v>131</v>
      </c>
      <c r="C61" s="5" t="s">
        <v>132</v>
      </c>
      <c r="D61" s="5"/>
      <c r="E61" s="5" t="s">
        <v>86</v>
      </c>
      <c r="F61" s="5">
        <v>2</v>
      </c>
      <c r="G61" s="6"/>
      <c r="H61" s="6"/>
      <c r="I61" s="17"/>
    </row>
    <row r="62" ht="366.3" spans="1:9">
      <c r="A62" s="5">
        <v>60</v>
      </c>
      <c r="B62" s="5" t="s">
        <v>133</v>
      </c>
      <c r="C62" s="5" t="s">
        <v>134</v>
      </c>
      <c r="D62" s="5" t="s">
        <v>135</v>
      </c>
      <c r="E62" s="5" t="s">
        <v>86</v>
      </c>
      <c r="F62" s="5">
        <v>1</v>
      </c>
      <c r="G62" s="6" t="s">
        <v>125</v>
      </c>
      <c r="H62" s="12" t="str">
        <f>_xlfn.DISPIMG("ID_BB1DC01EF839403A8F467C5308D176CB",1)</f>
        <v>=DISPIMG("ID_BB1DC01EF839403A8F467C5308D176CB",1)</v>
      </c>
      <c r="I62" s="17"/>
    </row>
    <row r="63" ht="28.5" spans="1:9">
      <c r="A63" s="5">
        <v>61</v>
      </c>
      <c r="B63" s="5" t="s">
        <v>136</v>
      </c>
      <c r="C63" s="5"/>
      <c r="D63" s="5" t="s">
        <v>137</v>
      </c>
      <c r="E63" s="5" t="s">
        <v>24</v>
      </c>
      <c r="F63" s="5">
        <v>10</v>
      </c>
      <c r="G63" s="6"/>
      <c r="H63" s="6"/>
      <c r="I63" s="17"/>
    </row>
    <row r="64" ht="28.5" spans="1:9">
      <c r="A64" s="5">
        <v>62</v>
      </c>
      <c r="B64" s="5" t="s">
        <v>138</v>
      </c>
      <c r="C64" s="5"/>
      <c r="D64" s="5" t="s">
        <v>137</v>
      </c>
      <c r="E64" s="5" t="s">
        <v>13</v>
      </c>
      <c r="F64" s="5">
        <v>7</v>
      </c>
      <c r="G64" s="6"/>
      <c r="H64" s="6"/>
      <c r="I64" s="17"/>
    </row>
    <row r="65" ht="28.5" spans="1:9">
      <c r="A65" s="5">
        <v>63</v>
      </c>
      <c r="B65" s="5" t="s">
        <v>139</v>
      </c>
      <c r="C65" s="5"/>
      <c r="D65" s="5" t="s">
        <v>137</v>
      </c>
      <c r="E65" s="5" t="s">
        <v>33</v>
      </c>
      <c r="F65" s="5">
        <v>10</v>
      </c>
      <c r="G65" s="6"/>
      <c r="H65" s="6"/>
      <c r="I65" s="17"/>
    </row>
    <row r="66" ht="28.5" spans="1:9">
      <c r="A66" s="5">
        <v>64</v>
      </c>
      <c r="B66" s="5" t="s">
        <v>140</v>
      </c>
      <c r="C66" s="5"/>
      <c r="D66" s="5" t="s">
        <v>137</v>
      </c>
      <c r="E66" s="5" t="s">
        <v>13</v>
      </c>
      <c r="F66" s="5">
        <v>5</v>
      </c>
      <c r="G66" s="6"/>
      <c r="H66" s="6"/>
      <c r="I66" s="17"/>
    </row>
    <row r="67" ht="28.5" spans="1:9">
      <c r="A67" s="5">
        <v>65</v>
      </c>
      <c r="B67" s="5" t="s">
        <v>141</v>
      </c>
      <c r="C67" s="5" t="s">
        <v>83</v>
      </c>
      <c r="D67" s="5" t="s">
        <v>142</v>
      </c>
      <c r="E67" s="5" t="s">
        <v>24</v>
      </c>
      <c r="F67" s="5">
        <v>20</v>
      </c>
      <c r="G67" s="6"/>
      <c r="H67" s="6"/>
      <c r="I67" s="17"/>
    </row>
    <row r="68" spans="1:9">
      <c r="A68" s="5">
        <v>66</v>
      </c>
      <c r="B68" s="5" t="s">
        <v>143</v>
      </c>
      <c r="C68" s="5" t="s">
        <v>144</v>
      </c>
      <c r="D68" s="5"/>
      <c r="E68" s="5" t="s">
        <v>24</v>
      </c>
      <c r="F68" s="5">
        <v>20</v>
      </c>
      <c r="G68" s="6"/>
      <c r="H68" s="6"/>
      <c r="I68" s="17"/>
    </row>
    <row r="69" ht="28.5" spans="1:9">
      <c r="A69" s="5">
        <v>67</v>
      </c>
      <c r="B69" s="5" t="s">
        <v>145</v>
      </c>
      <c r="C69" s="5" t="s">
        <v>146</v>
      </c>
      <c r="D69" s="5" t="s">
        <v>137</v>
      </c>
      <c r="E69" s="5" t="s">
        <v>147</v>
      </c>
      <c r="F69" s="5">
        <v>5</v>
      </c>
      <c r="G69" s="6"/>
      <c r="H69" s="6"/>
      <c r="I69" s="17"/>
    </row>
    <row r="70" ht="28.5" spans="1:9">
      <c r="A70" s="5">
        <v>68</v>
      </c>
      <c r="B70" s="5" t="s">
        <v>148</v>
      </c>
      <c r="C70" s="5" t="s">
        <v>149</v>
      </c>
      <c r="D70" s="5" t="s">
        <v>142</v>
      </c>
      <c r="E70" s="5" t="s">
        <v>24</v>
      </c>
      <c r="F70" s="5">
        <v>5</v>
      </c>
      <c r="G70" s="6"/>
      <c r="H70" s="6"/>
      <c r="I70" s="17"/>
    </row>
    <row r="71" ht="361.4" spans="1:9">
      <c r="A71" s="5">
        <v>69</v>
      </c>
      <c r="B71" s="5" t="s">
        <v>77</v>
      </c>
      <c r="C71" s="5" t="s">
        <v>150</v>
      </c>
      <c r="D71" s="5"/>
      <c r="E71" s="5" t="s">
        <v>24</v>
      </c>
      <c r="F71" s="5">
        <v>5</v>
      </c>
      <c r="G71" s="6" t="s">
        <v>151</v>
      </c>
      <c r="H71" s="7" t="str">
        <f>_xlfn.DISPIMG("ID_681250C0E4B045AC890C0EE0719C1517",1)</f>
        <v>=DISPIMG("ID_681250C0E4B045AC890C0EE0719C1517",1)</v>
      </c>
      <c r="I71" s="17"/>
    </row>
    <row r="72" spans="1:9">
      <c r="A72" s="5">
        <v>70</v>
      </c>
      <c r="B72" s="5" t="s">
        <v>152</v>
      </c>
      <c r="C72" s="5"/>
      <c r="D72" s="5"/>
      <c r="E72" s="5" t="s">
        <v>24</v>
      </c>
      <c r="F72" s="5">
        <v>3</v>
      </c>
      <c r="G72" s="6"/>
      <c r="H72" s="6"/>
      <c r="I72" s="17"/>
    </row>
    <row r="73" spans="1:9">
      <c r="A73" s="5">
        <v>71</v>
      </c>
      <c r="B73" s="5" t="s">
        <v>153</v>
      </c>
      <c r="C73" s="5"/>
      <c r="D73" s="5"/>
      <c r="E73" s="5" t="s">
        <v>33</v>
      </c>
      <c r="F73" s="5">
        <v>1</v>
      </c>
      <c r="G73" s="6"/>
      <c r="H73" s="6"/>
      <c r="I73" s="17"/>
    </row>
    <row r="74" spans="1:9">
      <c r="A74" s="5">
        <v>72</v>
      </c>
      <c r="B74" s="5" t="s">
        <v>154</v>
      </c>
      <c r="C74" s="5"/>
      <c r="D74" s="5"/>
      <c r="E74" s="5" t="s">
        <v>33</v>
      </c>
      <c r="F74" s="5">
        <v>1</v>
      </c>
      <c r="G74" s="6"/>
      <c r="H74" s="6"/>
      <c r="I74" s="17"/>
    </row>
    <row r="75" ht="28.5" spans="1:9">
      <c r="A75" s="5">
        <v>73</v>
      </c>
      <c r="B75" s="5" t="s">
        <v>155</v>
      </c>
      <c r="C75" s="5" t="s">
        <v>156</v>
      </c>
      <c r="D75" s="5" t="s">
        <v>137</v>
      </c>
      <c r="E75" s="5" t="s">
        <v>24</v>
      </c>
      <c r="F75" s="5">
        <v>20</v>
      </c>
      <c r="G75" s="6"/>
      <c r="H75" s="6"/>
      <c r="I75" s="17"/>
    </row>
    <row r="76" ht="28.5" spans="1:9">
      <c r="A76" s="5">
        <v>74</v>
      </c>
      <c r="B76" s="5" t="s">
        <v>157</v>
      </c>
      <c r="C76" s="5" t="s">
        <v>158</v>
      </c>
      <c r="D76" s="5" t="s">
        <v>137</v>
      </c>
      <c r="E76" s="5" t="s">
        <v>86</v>
      </c>
      <c r="F76" s="5">
        <v>5</v>
      </c>
      <c r="G76" s="6"/>
      <c r="H76" s="6"/>
      <c r="I76" s="17"/>
    </row>
    <row r="77" ht="42.75" spans="1:9">
      <c r="A77" s="5">
        <v>75</v>
      </c>
      <c r="B77" s="5" t="s">
        <v>84</v>
      </c>
      <c r="C77" s="5" t="s">
        <v>159</v>
      </c>
      <c r="D77" s="5" t="s">
        <v>142</v>
      </c>
      <c r="E77" s="5" t="s">
        <v>64</v>
      </c>
      <c r="F77" s="5">
        <v>8</v>
      </c>
      <c r="G77" s="6" t="s">
        <v>87</v>
      </c>
      <c r="H77" s="6"/>
      <c r="I77" s="19" t="s">
        <v>160</v>
      </c>
    </row>
    <row r="78" ht="42.75" spans="1:9">
      <c r="A78" s="5">
        <v>76</v>
      </c>
      <c r="B78" s="5" t="s">
        <v>84</v>
      </c>
      <c r="C78" s="5" t="s">
        <v>161</v>
      </c>
      <c r="D78" s="5" t="s">
        <v>142</v>
      </c>
      <c r="E78" s="5" t="s">
        <v>86</v>
      </c>
      <c r="F78" s="5">
        <v>10</v>
      </c>
      <c r="G78" s="6" t="s">
        <v>87</v>
      </c>
      <c r="H78" s="6"/>
      <c r="I78" s="19" t="s">
        <v>160</v>
      </c>
    </row>
    <row r="79" ht="42.75" spans="1:9">
      <c r="A79" s="5">
        <v>77</v>
      </c>
      <c r="B79" s="5" t="s">
        <v>84</v>
      </c>
      <c r="C79" s="5" t="s">
        <v>162</v>
      </c>
      <c r="D79" s="5" t="s">
        <v>142</v>
      </c>
      <c r="E79" s="5" t="s">
        <v>86</v>
      </c>
      <c r="F79" s="5">
        <v>6</v>
      </c>
      <c r="G79" s="6" t="s">
        <v>87</v>
      </c>
      <c r="H79" s="6"/>
      <c r="I79" s="19" t="s">
        <v>160</v>
      </c>
    </row>
    <row r="80" ht="28.5" spans="1:9">
      <c r="A80" s="5">
        <v>78</v>
      </c>
      <c r="B80" s="5" t="s">
        <v>157</v>
      </c>
      <c r="C80" s="5" t="s">
        <v>163</v>
      </c>
      <c r="D80" s="5" t="s">
        <v>137</v>
      </c>
      <c r="E80" s="5" t="s">
        <v>86</v>
      </c>
      <c r="F80" s="5">
        <v>5</v>
      </c>
      <c r="G80" s="6"/>
      <c r="H80" s="6"/>
      <c r="I80" s="17"/>
    </row>
    <row r="81" ht="28.5" spans="1:9">
      <c r="A81" s="5">
        <v>79</v>
      </c>
      <c r="B81" s="5" t="s">
        <v>157</v>
      </c>
      <c r="C81" s="5" t="s">
        <v>164</v>
      </c>
      <c r="D81" s="5" t="s">
        <v>137</v>
      </c>
      <c r="E81" s="5" t="s">
        <v>86</v>
      </c>
      <c r="F81" s="5">
        <v>5</v>
      </c>
      <c r="G81" s="6"/>
      <c r="H81" s="6"/>
      <c r="I81" s="17"/>
    </row>
    <row r="82" ht="28.5" spans="1:9">
      <c r="A82" s="5">
        <v>80</v>
      </c>
      <c r="B82" s="5" t="s">
        <v>157</v>
      </c>
      <c r="C82" s="5" t="s">
        <v>165</v>
      </c>
      <c r="D82" s="5" t="s">
        <v>137</v>
      </c>
      <c r="E82" s="5" t="s">
        <v>86</v>
      </c>
      <c r="F82" s="5">
        <v>4</v>
      </c>
      <c r="G82" s="6"/>
      <c r="H82" s="6"/>
      <c r="I82" s="17"/>
    </row>
    <row r="83" ht="28.5" spans="1:9">
      <c r="A83" s="5">
        <v>81</v>
      </c>
      <c r="B83" s="5" t="s">
        <v>155</v>
      </c>
      <c r="C83" s="5" t="s">
        <v>166</v>
      </c>
      <c r="D83" s="5" t="s">
        <v>137</v>
      </c>
      <c r="E83" s="5" t="s">
        <v>24</v>
      </c>
      <c r="F83" s="5">
        <v>10</v>
      </c>
      <c r="G83" s="6"/>
      <c r="H83" s="6"/>
      <c r="I83" s="17"/>
    </row>
    <row r="84" ht="57" spans="1:9">
      <c r="A84" s="5">
        <v>82</v>
      </c>
      <c r="B84" s="5" t="s">
        <v>77</v>
      </c>
      <c r="C84" s="5" t="s">
        <v>167</v>
      </c>
      <c r="D84" s="5" t="s">
        <v>137</v>
      </c>
      <c r="E84" s="5" t="s">
        <v>24</v>
      </c>
      <c r="F84" s="5">
        <v>5</v>
      </c>
      <c r="G84" s="6" t="s">
        <v>151</v>
      </c>
      <c r="H84" s="7" t="str">
        <f>_xlfn.DISPIMG("ID_681250C0E4B045AC890C0EE0719C1517",1)</f>
        <v>=DISPIMG("ID_681250C0E4B045AC890C0EE0719C1517",1)</v>
      </c>
      <c r="I84" s="19" t="s">
        <v>168</v>
      </c>
    </row>
    <row r="85" ht="57" spans="1:9">
      <c r="A85" s="5">
        <v>83</v>
      </c>
      <c r="B85" s="5" t="s">
        <v>77</v>
      </c>
      <c r="C85" s="5" t="s">
        <v>169</v>
      </c>
      <c r="D85" s="5" t="s">
        <v>137</v>
      </c>
      <c r="E85" s="5" t="s">
        <v>24</v>
      </c>
      <c r="F85" s="5">
        <v>5</v>
      </c>
      <c r="G85" s="6" t="s">
        <v>151</v>
      </c>
      <c r="H85" s="7" t="str">
        <f>_xlfn.DISPIMG("ID_681250C0E4B045AC890C0EE0719C1517",1)</f>
        <v>=DISPIMG("ID_681250C0E4B045AC890C0EE0719C1517",1)</v>
      </c>
      <c r="I85" s="19" t="s">
        <v>168</v>
      </c>
    </row>
    <row r="86" ht="28.5" spans="1:9">
      <c r="A86" s="5">
        <v>84</v>
      </c>
      <c r="B86" s="5" t="s">
        <v>145</v>
      </c>
      <c r="C86" s="5" t="s">
        <v>170</v>
      </c>
      <c r="D86" s="5" t="s">
        <v>137</v>
      </c>
      <c r="E86" s="5" t="s">
        <v>147</v>
      </c>
      <c r="F86" s="5">
        <v>5</v>
      </c>
      <c r="G86" s="6"/>
      <c r="H86" s="6"/>
      <c r="I86" s="17"/>
    </row>
    <row r="87" ht="28.5" spans="1:9">
      <c r="A87" s="5">
        <v>85</v>
      </c>
      <c r="B87" s="5" t="s">
        <v>148</v>
      </c>
      <c r="C87" s="5" t="s">
        <v>171</v>
      </c>
      <c r="D87" s="5" t="s">
        <v>142</v>
      </c>
      <c r="E87" s="5" t="s">
        <v>24</v>
      </c>
      <c r="F87" s="5">
        <v>5</v>
      </c>
      <c r="G87" s="6"/>
      <c r="H87" s="6"/>
      <c r="I87" s="17"/>
    </row>
    <row r="88" ht="28.5" spans="1:9">
      <c r="A88" s="5">
        <v>86</v>
      </c>
      <c r="B88" s="5" t="s">
        <v>143</v>
      </c>
      <c r="C88" s="5" t="s">
        <v>172</v>
      </c>
      <c r="D88" s="5" t="s">
        <v>142</v>
      </c>
      <c r="E88" s="5" t="s">
        <v>24</v>
      </c>
      <c r="F88" s="5">
        <v>10</v>
      </c>
      <c r="G88" s="6"/>
      <c r="H88" s="6"/>
      <c r="I88" s="17"/>
    </row>
    <row r="89" ht="28.5" spans="1:9">
      <c r="A89" s="5">
        <v>87</v>
      </c>
      <c r="B89" s="5" t="s">
        <v>141</v>
      </c>
      <c r="C89" s="5" t="s">
        <v>172</v>
      </c>
      <c r="D89" s="5" t="s">
        <v>142</v>
      </c>
      <c r="E89" s="5" t="s">
        <v>24</v>
      </c>
      <c r="F89" s="5">
        <v>11</v>
      </c>
      <c r="G89" s="6"/>
      <c r="H89" s="6"/>
      <c r="I89" s="17"/>
    </row>
    <row r="90" ht="42.75" spans="1:9">
      <c r="A90" s="5">
        <v>88</v>
      </c>
      <c r="B90" s="5" t="s">
        <v>173</v>
      </c>
      <c r="C90" s="5" t="s">
        <v>146</v>
      </c>
      <c r="D90" s="5" t="s">
        <v>142</v>
      </c>
      <c r="E90" s="5" t="s">
        <v>86</v>
      </c>
      <c r="F90" s="5">
        <v>5</v>
      </c>
      <c r="G90" s="6" t="s">
        <v>174</v>
      </c>
      <c r="H90" s="6"/>
      <c r="I90" s="19" t="s">
        <v>175</v>
      </c>
    </row>
    <row r="91" ht="42.75" spans="1:9">
      <c r="A91" s="5">
        <v>89</v>
      </c>
      <c r="B91" s="5" t="s">
        <v>173</v>
      </c>
      <c r="C91" s="5" t="s">
        <v>170</v>
      </c>
      <c r="D91" s="5" t="s">
        <v>142</v>
      </c>
      <c r="E91" s="5" t="s">
        <v>86</v>
      </c>
      <c r="F91" s="5">
        <v>5</v>
      </c>
      <c r="G91" s="6" t="s">
        <v>176</v>
      </c>
      <c r="H91" s="6"/>
      <c r="I91" s="19" t="s">
        <v>177</v>
      </c>
    </row>
    <row r="92" ht="42.75" spans="1:9">
      <c r="A92" s="5">
        <v>90</v>
      </c>
      <c r="B92" s="5" t="s">
        <v>178</v>
      </c>
      <c r="C92" s="5" t="s">
        <v>179</v>
      </c>
      <c r="D92" s="5" t="s">
        <v>180</v>
      </c>
      <c r="E92" s="5" t="s">
        <v>29</v>
      </c>
      <c r="F92" s="5">
        <v>6</v>
      </c>
      <c r="G92" s="6" t="s">
        <v>14</v>
      </c>
      <c r="H92" s="8" t="str">
        <f>_xlfn.DISPIMG("ID_0AE5D86BE2BF458093CAFDE21AC05711",1)</f>
        <v>=DISPIMG("ID_0AE5D86BE2BF458093CAFDE21AC05711",1)</v>
      </c>
      <c r="I92" s="20" t="s">
        <v>181</v>
      </c>
    </row>
    <row r="93" ht="42.75" spans="1:9">
      <c r="A93" s="5">
        <v>91</v>
      </c>
      <c r="B93" s="5" t="s">
        <v>178</v>
      </c>
      <c r="C93" s="5" t="s">
        <v>182</v>
      </c>
      <c r="D93" s="5" t="s">
        <v>180</v>
      </c>
      <c r="E93" s="5" t="s">
        <v>29</v>
      </c>
      <c r="F93" s="5">
        <v>6</v>
      </c>
      <c r="G93" s="6" t="s">
        <v>14</v>
      </c>
      <c r="H93" s="9"/>
      <c r="I93" s="20" t="s">
        <v>181</v>
      </c>
    </row>
    <row r="94" ht="42.75" spans="1:9">
      <c r="A94" s="5">
        <v>92</v>
      </c>
      <c r="B94" s="5" t="s">
        <v>178</v>
      </c>
      <c r="C94" s="5" t="s">
        <v>183</v>
      </c>
      <c r="D94" s="5" t="s">
        <v>180</v>
      </c>
      <c r="E94" s="5" t="s">
        <v>29</v>
      </c>
      <c r="F94" s="5">
        <v>6</v>
      </c>
      <c r="G94" s="6" t="s">
        <v>14</v>
      </c>
      <c r="H94" s="9"/>
      <c r="I94" s="20" t="s">
        <v>181</v>
      </c>
    </row>
    <row r="95" ht="42.75" spans="1:9">
      <c r="A95" s="5">
        <v>93</v>
      </c>
      <c r="B95" s="5" t="s">
        <v>178</v>
      </c>
      <c r="C95" s="5" t="s">
        <v>184</v>
      </c>
      <c r="D95" s="5" t="s">
        <v>180</v>
      </c>
      <c r="E95" s="5" t="s">
        <v>29</v>
      </c>
      <c r="F95" s="5">
        <v>6</v>
      </c>
      <c r="G95" s="6" t="s">
        <v>14</v>
      </c>
      <c r="H95" s="9"/>
      <c r="I95" s="20" t="s">
        <v>181</v>
      </c>
    </row>
    <row r="96" ht="42.75" spans="1:9">
      <c r="A96" s="5">
        <v>94</v>
      </c>
      <c r="B96" s="5" t="s">
        <v>178</v>
      </c>
      <c r="C96" s="5" t="s">
        <v>185</v>
      </c>
      <c r="D96" s="5" t="s">
        <v>180</v>
      </c>
      <c r="E96" s="5" t="s">
        <v>29</v>
      </c>
      <c r="F96" s="5">
        <v>6</v>
      </c>
      <c r="G96" s="6" t="s">
        <v>14</v>
      </c>
      <c r="H96" s="9"/>
      <c r="I96" s="20" t="s">
        <v>181</v>
      </c>
    </row>
    <row r="97" ht="42.75" spans="1:9">
      <c r="A97" s="5">
        <v>95</v>
      </c>
      <c r="B97" s="5" t="s">
        <v>178</v>
      </c>
      <c r="C97" s="5" t="s">
        <v>186</v>
      </c>
      <c r="D97" s="5" t="s">
        <v>180</v>
      </c>
      <c r="E97" s="5" t="s">
        <v>29</v>
      </c>
      <c r="F97" s="5">
        <v>6</v>
      </c>
      <c r="G97" s="6" t="s">
        <v>14</v>
      </c>
      <c r="H97" s="10"/>
      <c r="I97" s="20" t="s">
        <v>181</v>
      </c>
    </row>
    <row r="98" ht="42.75" spans="1:9">
      <c r="A98" s="5">
        <v>96</v>
      </c>
      <c r="B98" s="5" t="s">
        <v>187</v>
      </c>
      <c r="C98" s="5" t="s">
        <v>188</v>
      </c>
      <c r="D98" s="5" t="s">
        <v>180</v>
      </c>
      <c r="E98" s="5" t="s">
        <v>64</v>
      </c>
      <c r="F98" s="5">
        <v>10</v>
      </c>
      <c r="G98" s="6" t="s">
        <v>14</v>
      </c>
      <c r="H98" s="8" t="str">
        <f>_xlfn.DISPIMG("ID_5D1EDF1DDC874D208DC2C42263471628",1)</f>
        <v>=DISPIMG("ID_5D1EDF1DDC874D208DC2C42263471628",1)</v>
      </c>
      <c r="I98" s="20" t="s">
        <v>181</v>
      </c>
    </row>
    <row r="99" ht="42.75" spans="1:9">
      <c r="A99" s="5">
        <v>97</v>
      </c>
      <c r="B99" s="5" t="s">
        <v>187</v>
      </c>
      <c r="C99" s="5" t="s">
        <v>189</v>
      </c>
      <c r="D99" s="5" t="s">
        <v>180</v>
      </c>
      <c r="E99" s="5" t="s">
        <v>64</v>
      </c>
      <c r="F99" s="5">
        <v>10</v>
      </c>
      <c r="G99" s="6" t="s">
        <v>14</v>
      </c>
      <c r="H99" s="10"/>
      <c r="I99" s="20" t="s">
        <v>181</v>
      </c>
    </row>
    <row r="100" ht="42.75" spans="1:9">
      <c r="A100" s="5">
        <v>98</v>
      </c>
      <c r="B100" s="5" t="s">
        <v>141</v>
      </c>
      <c r="C100" s="5" t="s">
        <v>190</v>
      </c>
      <c r="D100" s="5" t="s">
        <v>180</v>
      </c>
      <c r="E100" s="5" t="s">
        <v>24</v>
      </c>
      <c r="F100" s="5">
        <v>6</v>
      </c>
      <c r="G100" s="6"/>
      <c r="H100" s="6"/>
      <c r="I100" s="17"/>
    </row>
    <row r="101" ht="42.75" spans="1:9">
      <c r="A101" s="5">
        <v>99</v>
      </c>
      <c r="B101" s="5" t="s">
        <v>141</v>
      </c>
      <c r="C101" s="5" t="s">
        <v>191</v>
      </c>
      <c r="D101" s="5" t="s">
        <v>180</v>
      </c>
      <c r="E101" s="5" t="s">
        <v>24</v>
      </c>
      <c r="F101" s="5">
        <v>6</v>
      </c>
      <c r="G101" s="6"/>
      <c r="H101" s="6"/>
      <c r="I101" s="17"/>
    </row>
    <row r="102" ht="409.5" spans="1:9">
      <c r="A102" s="5">
        <v>100</v>
      </c>
      <c r="B102" s="5" t="s">
        <v>187</v>
      </c>
      <c r="C102" s="5" t="s">
        <v>192</v>
      </c>
      <c r="D102" s="5" t="s">
        <v>180</v>
      </c>
      <c r="E102" s="5" t="s">
        <v>64</v>
      </c>
      <c r="F102" s="5">
        <v>20</v>
      </c>
      <c r="G102" s="6" t="s">
        <v>14</v>
      </c>
      <c r="H102" s="7" t="str">
        <f>_xlfn.DISPIMG("ID_DEBA24213D2F411381D1E8C09CBD2EDE",1)</f>
        <v>=DISPIMG("ID_DEBA24213D2F411381D1E8C09CBD2EDE",1)</v>
      </c>
      <c r="I102" s="20" t="s">
        <v>181</v>
      </c>
    </row>
    <row r="103" ht="28.5" spans="1:9">
      <c r="A103" s="5">
        <v>101</v>
      </c>
      <c r="B103" s="5" t="s">
        <v>193</v>
      </c>
      <c r="C103" s="5" t="s">
        <v>194</v>
      </c>
      <c r="D103" s="5" t="s">
        <v>180</v>
      </c>
      <c r="E103" s="5" t="s">
        <v>33</v>
      </c>
      <c r="F103" s="5">
        <v>5</v>
      </c>
      <c r="G103" s="6"/>
      <c r="H103" s="6"/>
      <c r="I103" s="17"/>
    </row>
    <row r="104" ht="28.5" spans="1:9">
      <c r="A104" s="5">
        <v>102</v>
      </c>
      <c r="B104" s="5" t="s">
        <v>193</v>
      </c>
      <c r="C104" s="5" t="s">
        <v>195</v>
      </c>
      <c r="D104" s="5" t="s">
        <v>180</v>
      </c>
      <c r="E104" s="5" t="s">
        <v>33</v>
      </c>
      <c r="F104" s="5">
        <v>5</v>
      </c>
      <c r="G104" s="6"/>
      <c r="H104" s="6"/>
      <c r="I104" s="17"/>
    </row>
    <row r="105" ht="28.5" spans="1:9">
      <c r="A105" s="5">
        <v>103</v>
      </c>
      <c r="B105" s="5" t="s">
        <v>193</v>
      </c>
      <c r="C105" s="5" t="s">
        <v>196</v>
      </c>
      <c r="D105" s="5" t="s">
        <v>180</v>
      </c>
      <c r="E105" s="5" t="s">
        <v>33</v>
      </c>
      <c r="F105" s="5">
        <v>5</v>
      </c>
      <c r="G105" s="6"/>
      <c r="H105" s="6"/>
      <c r="I105" s="17"/>
    </row>
    <row r="106" spans="1:9">
      <c r="A106" s="5">
        <v>104</v>
      </c>
      <c r="B106" s="5" t="s">
        <v>197</v>
      </c>
      <c r="C106" s="5" t="s">
        <v>198</v>
      </c>
      <c r="D106" s="5"/>
      <c r="E106" s="5" t="s">
        <v>24</v>
      </c>
      <c r="F106" s="5">
        <v>2</v>
      </c>
      <c r="G106" s="6" t="s">
        <v>199</v>
      </c>
      <c r="H106" s="6"/>
      <c r="I106" s="17" t="s">
        <v>200</v>
      </c>
    </row>
  </sheetData>
  <autoFilter ref="A2:H106">
    <extLst/>
  </autoFilter>
  <mergeCells count="6">
    <mergeCell ref="A1:I1"/>
    <mergeCell ref="H8:H21"/>
    <mergeCell ref="H22:H27"/>
    <mergeCell ref="H28:H30"/>
    <mergeCell ref="H92:H97"/>
    <mergeCell ref="H98:H99"/>
  </mergeCells>
  <pageMargins left="0.75" right="0.75" top="1" bottom="1" header="0.5" footer="0.5"/>
  <headerFooter/>
  <ignoredErrors>
    <ignoredError sqref="H102:I102 H8" unlockedFormula="1"/>
    <ignoredError sqref="A2:F47 A48:E48 A49:F10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肖宇晗</cp:lastModifiedBy>
  <dcterms:created xsi:type="dcterms:W3CDTF">2026-07-03T09:37:00Z</dcterms:created>
  <dcterms:modified xsi:type="dcterms:W3CDTF">2026-07-10T07:43:21Z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285142755E884D76898C410719052C03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0</vt:i4>
  </property>
</Properties>
</file>